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ecalculation\01012023\РАСЧЁТ_01_01_2023\"/>
    </mc:Choice>
  </mc:AlternateContent>
  <xr:revisionPtr revIDLastSave="0" documentId="13_ncr:1_{97F0A5E5-8B10-4133-A56A-587AFD6C832D}" xr6:coauthVersionLast="47" xr6:coauthVersionMax="47" xr10:uidLastSave="{00000000-0000-0000-0000-000000000000}"/>
  <bookViews>
    <workbookView xWindow="-120" yWindow="-120" windowWidth="29040" windowHeight="15840" firstSheet="4" activeTab="14" xr2:uid="{00000000-000D-0000-FFFF-FFFF00000000}"/>
  </bookViews>
  <sheets>
    <sheet name="01.01.2022" sheetId="34" r:id="rId1"/>
    <sheet name="Лист1" sheetId="52" r:id="rId2"/>
    <sheet name="Лист2" sheetId="53" r:id="rId3"/>
    <sheet name="01.02.2022" sheetId="37" r:id="rId4"/>
    <sheet name="01.03.2022" sheetId="38" r:id="rId5"/>
    <sheet name="01.04.2022" sheetId="39" r:id="rId6"/>
    <sheet name="01.05.2022" sheetId="41" r:id="rId7"/>
    <sheet name="01.06.2022" sheetId="42" r:id="rId8"/>
    <sheet name="01.07.2022" sheetId="44" r:id="rId9"/>
    <sheet name="01.08.2022" sheetId="45" r:id="rId10"/>
    <sheet name="01.09.2022" sheetId="46" r:id="rId11"/>
    <sheet name="01.10.2022" sheetId="48" r:id="rId12"/>
    <sheet name="01.11.2022" sheetId="49" r:id="rId13"/>
    <sheet name="01.12.2022" sheetId="50" r:id="rId14"/>
    <sheet name="01.01.2023" sheetId="5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51" l="1"/>
  <c r="D32" i="51"/>
  <c r="C32" i="51" s="1"/>
  <c r="E31" i="51"/>
  <c r="D31" i="51"/>
  <c r="C31" i="51" s="1"/>
  <c r="E30" i="51"/>
  <c r="D30" i="51"/>
  <c r="E29" i="51"/>
  <c r="D29" i="51"/>
  <c r="C29" i="51" s="1"/>
  <c r="E28" i="51"/>
  <c r="D28" i="51"/>
  <c r="C28" i="51" s="1"/>
  <c r="E27" i="51"/>
  <c r="C27" i="51" s="1"/>
  <c r="D27" i="51"/>
  <c r="E26" i="51"/>
  <c r="D26" i="51"/>
  <c r="E25" i="51"/>
  <c r="D25" i="51"/>
  <c r="E24" i="51"/>
  <c r="D24" i="51"/>
  <c r="C24" i="51" s="1"/>
  <c r="E23" i="51"/>
  <c r="D23" i="51"/>
  <c r="C23" i="51" s="1"/>
  <c r="E22" i="51"/>
  <c r="D22" i="51"/>
  <c r="C22" i="51" s="1"/>
  <c r="E21" i="51"/>
  <c r="D21" i="51"/>
  <c r="C21" i="51" s="1"/>
  <c r="E20" i="51"/>
  <c r="D20" i="51"/>
  <c r="C20" i="51" s="1"/>
  <c r="E19" i="51"/>
  <c r="D19" i="51"/>
  <c r="E18" i="51"/>
  <c r="D18" i="51"/>
  <c r="E17" i="51"/>
  <c r="D17" i="51"/>
  <c r="C17" i="51"/>
  <c r="E16" i="51"/>
  <c r="D16" i="51"/>
  <c r="C16" i="51" s="1"/>
  <c r="E15" i="51"/>
  <c r="D15" i="51"/>
  <c r="C15" i="51"/>
  <c r="E14" i="51"/>
  <c r="D14" i="51"/>
  <c r="E13" i="51"/>
  <c r="C13" i="51" s="1"/>
  <c r="D13" i="51"/>
  <c r="E12" i="51"/>
  <c r="D12" i="51"/>
  <c r="C12" i="51" s="1"/>
  <c r="E11" i="51"/>
  <c r="D11" i="51"/>
  <c r="E10" i="51"/>
  <c r="D10" i="51"/>
  <c r="E9" i="51"/>
  <c r="D9" i="51"/>
  <c r="C9" i="51"/>
  <c r="E8" i="51"/>
  <c r="D8" i="51"/>
  <c r="C8" i="51" s="1"/>
  <c r="E7" i="51"/>
  <c r="D7" i="51"/>
  <c r="C7" i="51" s="1"/>
  <c r="E6" i="51"/>
  <c r="D6" i="51"/>
  <c r="E5" i="51"/>
  <c r="D5" i="51"/>
  <c r="C5" i="51" s="1"/>
  <c r="B3" i="51"/>
  <c r="E32" i="49"/>
  <c r="D32" i="49"/>
  <c r="E31" i="49"/>
  <c r="D31" i="49"/>
  <c r="E30" i="49"/>
  <c r="D30" i="49"/>
  <c r="C30" i="49" s="1"/>
  <c r="E29" i="49"/>
  <c r="D29" i="49"/>
  <c r="E28" i="49"/>
  <c r="D28" i="49"/>
  <c r="E27" i="49"/>
  <c r="D27" i="49"/>
  <c r="C27" i="49" s="1"/>
  <c r="E26" i="49"/>
  <c r="D26" i="49"/>
  <c r="E25" i="49"/>
  <c r="D25" i="49"/>
  <c r="E24" i="49"/>
  <c r="D24" i="49"/>
  <c r="E23" i="49"/>
  <c r="D23" i="49"/>
  <c r="E22" i="49"/>
  <c r="D22" i="49"/>
  <c r="C22" i="49" s="1"/>
  <c r="E21" i="49"/>
  <c r="D21" i="49"/>
  <c r="C21" i="49" s="1"/>
  <c r="E20" i="49"/>
  <c r="D20" i="49"/>
  <c r="E19" i="49"/>
  <c r="D19" i="49"/>
  <c r="E18" i="49"/>
  <c r="D18" i="49"/>
  <c r="C18" i="49" s="1"/>
  <c r="E17" i="49"/>
  <c r="D17" i="49"/>
  <c r="E16" i="49"/>
  <c r="D16" i="49"/>
  <c r="E15" i="49"/>
  <c r="D15" i="49"/>
  <c r="C15" i="49" s="1"/>
  <c r="E14" i="49"/>
  <c r="D14" i="49"/>
  <c r="E13" i="49"/>
  <c r="D13" i="49"/>
  <c r="E12" i="49"/>
  <c r="D12" i="49"/>
  <c r="C12" i="49" s="1"/>
  <c r="E11" i="49"/>
  <c r="D11" i="49"/>
  <c r="E10" i="49"/>
  <c r="D10" i="49"/>
  <c r="C10" i="49" s="1"/>
  <c r="E9" i="49"/>
  <c r="D9" i="49"/>
  <c r="C9" i="49" s="1"/>
  <c r="E8" i="49"/>
  <c r="D8" i="49"/>
  <c r="E7" i="49"/>
  <c r="D7" i="49"/>
  <c r="E6" i="49"/>
  <c r="D6" i="49"/>
  <c r="C6" i="49" s="1"/>
  <c r="E5" i="49"/>
  <c r="E33" i="49" s="1"/>
  <c r="D5" i="49"/>
  <c r="B3" i="49"/>
  <c r="E32" i="50"/>
  <c r="D32" i="50"/>
  <c r="C32" i="50"/>
  <c r="E31" i="50"/>
  <c r="D31" i="50"/>
  <c r="E30" i="50"/>
  <c r="D30" i="50"/>
  <c r="C30" i="50" s="1"/>
  <c r="E29" i="50"/>
  <c r="C29" i="50" s="1"/>
  <c r="D29" i="50"/>
  <c r="E28" i="50"/>
  <c r="D28" i="50"/>
  <c r="C28" i="50" s="1"/>
  <c r="E27" i="50"/>
  <c r="D27" i="50"/>
  <c r="E26" i="50"/>
  <c r="D26" i="50"/>
  <c r="C26" i="50"/>
  <c r="E25" i="50"/>
  <c r="C25" i="50" s="1"/>
  <c r="D25" i="50"/>
  <c r="E24" i="50"/>
  <c r="C24" i="50" s="1"/>
  <c r="D24" i="50"/>
  <c r="E23" i="50"/>
  <c r="C23" i="50" s="1"/>
  <c r="D23" i="50"/>
  <c r="E22" i="50"/>
  <c r="D22" i="50"/>
  <c r="C22" i="50" s="1"/>
  <c r="E21" i="50"/>
  <c r="D21" i="50"/>
  <c r="E20" i="50"/>
  <c r="D20" i="50"/>
  <c r="C20" i="50"/>
  <c r="E19" i="50"/>
  <c r="D19" i="50"/>
  <c r="E18" i="50"/>
  <c r="D18" i="50"/>
  <c r="C18" i="50" s="1"/>
  <c r="E17" i="50"/>
  <c r="C17" i="50" s="1"/>
  <c r="D17" i="50"/>
  <c r="E16" i="50"/>
  <c r="D16" i="50"/>
  <c r="C16" i="50" s="1"/>
  <c r="E15" i="50"/>
  <c r="D15" i="50"/>
  <c r="E14" i="50"/>
  <c r="D14" i="50"/>
  <c r="C14" i="50"/>
  <c r="E13" i="50"/>
  <c r="C13" i="50" s="1"/>
  <c r="D13" i="50"/>
  <c r="E12" i="50"/>
  <c r="C12" i="50" s="1"/>
  <c r="D12" i="50"/>
  <c r="E11" i="50"/>
  <c r="C11" i="50" s="1"/>
  <c r="D11" i="50"/>
  <c r="E10" i="50"/>
  <c r="D10" i="50"/>
  <c r="C10" i="50" s="1"/>
  <c r="E9" i="50"/>
  <c r="D9" i="50"/>
  <c r="E8" i="50"/>
  <c r="D8" i="50"/>
  <c r="C8" i="50"/>
  <c r="E7" i="50"/>
  <c r="D7" i="50"/>
  <c r="E6" i="50"/>
  <c r="D6" i="50"/>
  <c r="C6" i="50" s="1"/>
  <c r="E5" i="50"/>
  <c r="E33" i="50" s="1"/>
  <c r="D5" i="50"/>
  <c r="B3" i="50"/>
  <c r="E32" i="48"/>
  <c r="D32" i="48"/>
  <c r="E31" i="48"/>
  <c r="D31" i="48"/>
  <c r="E30" i="48"/>
  <c r="D30" i="48"/>
  <c r="E29" i="48"/>
  <c r="D29" i="48"/>
  <c r="E28" i="48"/>
  <c r="D28" i="48"/>
  <c r="E27" i="48"/>
  <c r="D27" i="48"/>
  <c r="E26" i="48"/>
  <c r="D26" i="48"/>
  <c r="E25" i="48"/>
  <c r="D25" i="48"/>
  <c r="E24" i="48"/>
  <c r="D24" i="48"/>
  <c r="E23" i="48"/>
  <c r="D23" i="48"/>
  <c r="E22" i="48"/>
  <c r="D22" i="48"/>
  <c r="E21" i="48"/>
  <c r="D21" i="48"/>
  <c r="E20" i="48"/>
  <c r="D20" i="48"/>
  <c r="E19" i="48"/>
  <c r="D19" i="48"/>
  <c r="E18" i="48"/>
  <c r="D18" i="48"/>
  <c r="E17" i="48"/>
  <c r="D17" i="48"/>
  <c r="E16" i="48"/>
  <c r="D16" i="48"/>
  <c r="E15" i="48"/>
  <c r="D15" i="48"/>
  <c r="E14" i="48"/>
  <c r="D14" i="48"/>
  <c r="E13" i="48"/>
  <c r="D13" i="48"/>
  <c r="E12" i="48"/>
  <c r="D12" i="48"/>
  <c r="E11" i="48"/>
  <c r="D11" i="48"/>
  <c r="E10" i="48"/>
  <c r="D10" i="48"/>
  <c r="E9" i="48"/>
  <c r="D9" i="48"/>
  <c r="E8" i="48"/>
  <c r="D8" i="48"/>
  <c r="E7" i="48"/>
  <c r="D7" i="48"/>
  <c r="E6" i="48"/>
  <c r="D6" i="48"/>
  <c r="E5" i="48"/>
  <c r="D5" i="48"/>
  <c r="B3" i="48"/>
  <c r="C31" i="49"/>
  <c r="C28" i="49"/>
  <c r="C25" i="49"/>
  <c r="C24" i="49"/>
  <c r="C19" i="49"/>
  <c r="C16" i="49"/>
  <c r="C13" i="49"/>
  <c r="C7" i="49"/>
  <c r="B3" i="46"/>
  <c r="E32" i="46"/>
  <c r="C32" i="46" s="1"/>
  <c r="D32" i="46"/>
  <c r="E31" i="46"/>
  <c r="D31" i="46"/>
  <c r="E30" i="46"/>
  <c r="D30" i="46"/>
  <c r="E29" i="46"/>
  <c r="D29" i="46"/>
  <c r="E28" i="46"/>
  <c r="D28" i="46"/>
  <c r="E27" i="46"/>
  <c r="D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E15" i="46"/>
  <c r="D15" i="46"/>
  <c r="E14" i="46"/>
  <c r="D14" i="46"/>
  <c r="E13" i="46"/>
  <c r="D13" i="46"/>
  <c r="E12" i="46"/>
  <c r="D12" i="46"/>
  <c r="E11" i="46"/>
  <c r="D11" i="46"/>
  <c r="E10" i="46"/>
  <c r="D10" i="46"/>
  <c r="E9" i="46"/>
  <c r="D9" i="46"/>
  <c r="E8" i="46"/>
  <c r="D8" i="46"/>
  <c r="E7" i="46"/>
  <c r="D7" i="46"/>
  <c r="E6" i="46"/>
  <c r="D6" i="46"/>
  <c r="E5" i="46"/>
  <c r="D5" i="46"/>
  <c r="C30" i="48"/>
  <c r="C26" i="48"/>
  <c r="E32" i="45"/>
  <c r="D32" i="45"/>
  <c r="E31" i="45"/>
  <c r="D31" i="45"/>
  <c r="E30" i="45"/>
  <c r="D30" i="45"/>
  <c r="C30" i="45" s="1"/>
  <c r="E29" i="45"/>
  <c r="D29" i="45"/>
  <c r="E28" i="45"/>
  <c r="D28" i="45"/>
  <c r="E27" i="45"/>
  <c r="D27" i="45"/>
  <c r="C27" i="45" s="1"/>
  <c r="E26" i="45"/>
  <c r="D26" i="45"/>
  <c r="E25" i="45"/>
  <c r="D25" i="45"/>
  <c r="E24" i="45"/>
  <c r="D24" i="45"/>
  <c r="E23" i="45"/>
  <c r="D23" i="45"/>
  <c r="E22" i="45"/>
  <c r="D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E15" i="45"/>
  <c r="D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E7" i="45"/>
  <c r="D7" i="45"/>
  <c r="E6" i="45"/>
  <c r="D6" i="45"/>
  <c r="E5" i="45"/>
  <c r="D5" i="45"/>
  <c r="B3" i="45"/>
  <c r="E32" i="44"/>
  <c r="D32" i="44"/>
  <c r="E31" i="44"/>
  <c r="D31" i="44"/>
  <c r="E30" i="44"/>
  <c r="D30" i="44"/>
  <c r="E29" i="44"/>
  <c r="D29" i="44"/>
  <c r="E28" i="44"/>
  <c r="D28" i="44"/>
  <c r="E27" i="44"/>
  <c r="D27" i="44"/>
  <c r="E26" i="44"/>
  <c r="D26" i="44"/>
  <c r="E25" i="44"/>
  <c r="D25" i="44"/>
  <c r="E24" i="44"/>
  <c r="D24" i="44"/>
  <c r="E23" i="44"/>
  <c r="D23" i="44"/>
  <c r="E22" i="44"/>
  <c r="D22" i="44"/>
  <c r="E21" i="44"/>
  <c r="D21" i="44"/>
  <c r="E20" i="44"/>
  <c r="D20" i="44"/>
  <c r="E19" i="44"/>
  <c r="D19" i="44"/>
  <c r="E18" i="44"/>
  <c r="D18" i="44"/>
  <c r="E17" i="44"/>
  <c r="D17" i="44"/>
  <c r="E16" i="44"/>
  <c r="D16" i="44"/>
  <c r="E15" i="44"/>
  <c r="D15" i="44"/>
  <c r="E14" i="44"/>
  <c r="D14" i="44"/>
  <c r="E13" i="44"/>
  <c r="D13" i="44"/>
  <c r="E12" i="44"/>
  <c r="D12" i="44"/>
  <c r="E11" i="44"/>
  <c r="D11" i="44"/>
  <c r="E10" i="44"/>
  <c r="D10" i="44"/>
  <c r="E9" i="44"/>
  <c r="D9" i="44"/>
  <c r="E8" i="44"/>
  <c r="D8" i="44"/>
  <c r="E7" i="44"/>
  <c r="D7" i="44"/>
  <c r="E6" i="44"/>
  <c r="D6" i="44"/>
  <c r="E5" i="44"/>
  <c r="D5" i="44"/>
  <c r="B3" i="44"/>
  <c r="E32" i="42"/>
  <c r="D32" i="42"/>
  <c r="E31" i="42"/>
  <c r="D31" i="42"/>
  <c r="E30" i="42"/>
  <c r="D30" i="42"/>
  <c r="E29" i="42"/>
  <c r="D29" i="42"/>
  <c r="E28" i="42"/>
  <c r="D28" i="42"/>
  <c r="E27" i="42"/>
  <c r="D27" i="42"/>
  <c r="E26" i="42"/>
  <c r="D26" i="42"/>
  <c r="E25" i="42"/>
  <c r="D25" i="42"/>
  <c r="E24" i="42"/>
  <c r="D24" i="42"/>
  <c r="E23" i="42"/>
  <c r="D23" i="42"/>
  <c r="E22" i="42"/>
  <c r="D22" i="42"/>
  <c r="E21" i="42"/>
  <c r="D21" i="42"/>
  <c r="E20" i="42"/>
  <c r="D20" i="42"/>
  <c r="E19" i="42"/>
  <c r="D19" i="42"/>
  <c r="E18" i="42"/>
  <c r="D18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E11" i="42"/>
  <c r="D11" i="42"/>
  <c r="E10" i="42"/>
  <c r="D10" i="42"/>
  <c r="E9" i="42"/>
  <c r="D9" i="42"/>
  <c r="E8" i="42"/>
  <c r="D8" i="42"/>
  <c r="E7" i="42"/>
  <c r="D7" i="42"/>
  <c r="E6" i="42"/>
  <c r="D6" i="42"/>
  <c r="E5" i="42"/>
  <c r="D5" i="42"/>
  <c r="B3" i="42"/>
  <c r="E6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5" i="41"/>
  <c r="D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5" i="41"/>
  <c r="E32" i="34"/>
  <c r="D32" i="34"/>
  <c r="E31" i="34"/>
  <c r="D31" i="34"/>
  <c r="E30" i="34"/>
  <c r="D30" i="34"/>
  <c r="E29" i="34"/>
  <c r="D29" i="34"/>
  <c r="E28" i="34"/>
  <c r="D28" i="34"/>
  <c r="E27" i="34"/>
  <c r="D27" i="34"/>
  <c r="E26" i="34"/>
  <c r="D26" i="34"/>
  <c r="E25" i="34"/>
  <c r="D25" i="34"/>
  <c r="E24" i="34"/>
  <c r="D24" i="34"/>
  <c r="E23" i="34"/>
  <c r="D23" i="34"/>
  <c r="E22" i="34"/>
  <c r="D22" i="34"/>
  <c r="E21" i="34"/>
  <c r="D21" i="34"/>
  <c r="E20" i="34"/>
  <c r="D20" i="34"/>
  <c r="E19" i="34"/>
  <c r="D19" i="34"/>
  <c r="E18" i="34"/>
  <c r="D18" i="34"/>
  <c r="E17" i="34"/>
  <c r="D17" i="34"/>
  <c r="E16" i="34"/>
  <c r="D16" i="34"/>
  <c r="E15" i="34"/>
  <c r="D15" i="34"/>
  <c r="E14" i="34"/>
  <c r="D14" i="34"/>
  <c r="E13" i="34"/>
  <c r="D13" i="34"/>
  <c r="E12" i="34"/>
  <c r="D12" i="34"/>
  <c r="E11" i="34"/>
  <c r="D11" i="34"/>
  <c r="E10" i="34"/>
  <c r="D10" i="34"/>
  <c r="E9" i="34"/>
  <c r="D9" i="34"/>
  <c r="E8" i="34"/>
  <c r="D8" i="34"/>
  <c r="E7" i="34"/>
  <c r="D7" i="34"/>
  <c r="E6" i="34"/>
  <c r="D6" i="34"/>
  <c r="E5" i="34"/>
  <c r="D5" i="34"/>
  <c r="E32" i="39"/>
  <c r="D32" i="39"/>
  <c r="E31" i="39"/>
  <c r="D31" i="39"/>
  <c r="E30" i="39"/>
  <c r="D30" i="39"/>
  <c r="E29" i="39"/>
  <c r="D29" i="39"/>
  <c r="E28" i="39"/>
  <c r="D28" i="39"/>
  <c r="E27" i="39"/>
  <c r="D27" i="39"/>
  <c r="E26" i="39"/>
  <c r="D26" i="39"/>
  <c r="E25" i="39"/>
  <c r="D25" i="39"/>
  <c r="E24" i="39"/>
  <c r="D24" i="39"/>
  <c r="E23" i="39"/>
  <c r="D23" i="39"/>
  <c r="E22" i="39"/>
  <c r="D22" i="39"/>
  <c r="E21" i="39"/>
  <c r="D21" i="39"/>
  <c r="E20" i="39"/>
  <c r="D20" i="39"/>
  <c r="E19" i="39"/>
  <c r="D19" i="39"/>
  <c r="E18" i="39"/>
  <c r="D18" i="39"/>
  <c r="E17" i="39"/>
  <c r="D17" i="39"/>
  <c r="E16" i="39"/>
  <c r="D16" i="39"/>
  <c r="E15" i="39"/>
  <c r="D15" i="39"/>
  <c r="E14" i="39"/>
  <c r="D14" i="39"/>
  <c r="E13" i="39"/>
  <c r="D13" i="39"/>
  <c r="E12" i="39"/>
  <c r="D12" i="39"/>
  <c r="E11" i="39"/>
  <c r="D11" i="39"/>
  <c r="E10" i="39"/>
  <c r="D10" i="39"/>
  <c r="E9" i="39"/>
  <c r="D9" i="39"/>
  <c r="E8" i="39"/>
  <c r="D8" i="39"/>
  <c r="E7" i="39"/>
  <c r="D7" i="39"/>
  <c r="E6" i="39"/>
  <c r="D6" i="39"/>
  <c r="E5" i="39"/>
  <c r="D5" i="39"/>
  <c r="B3" i="39"/>
  <c r="E32" i="38"/>
  <c r="D32" i="38"/>
  <c r="E31" i="38"/>
  <c r="D31" i="38"/>
  <c r="E30" i="38"/>
  <c r="D30" i="38"/>
  <c r="E29" i="38"/>
  <c r="D29" i="38"/>
  <c r="E28" i="38"/>
  <c r="D28" i="38"/>
  <c r="E27" i="38"/>
  <c r="D27" i="38"/>
  <c r="E26" i="38"/>
  <c r="D26" i="38"/>
  <c r="E25" i="38"/>
  <c r="D25" i="38"/>
  <c r="E24" i="38"/>
  <c r="D24" i="38"/>
  <c r="E23" i="38"/>
  <c r="D23" i="38"/>
  <c r="E22" i="38"/>
  <c r="D22" i="38"/>
  <c r="E21" i="38"/>
  <c r="D21" i="38"/>
  <c r="E20" i="38"/>
  <c r="D20" i="38"/>
  <c r="E19" i="38"/>
  <c r="D19" i="38"/>
  <c r="E18" i="38"/>
  <c r="D18" i="38"/>
  <c r="E17" i="38"/>
  <c r="D17" i="38"/>
  <c r="E16" i="38"/>
  <c r="D16" i="38"/>
  <c r="E15" i="38"/>
  <c r="D15" i="38"/>
  <c r="E14" i="38"/>
  <c r="D14" i="38"/>
  <c r="E13" i="38"/>
  <c r="D13" i="38"/>
  <c r="E12" i="38"/>
  <c r="D12" i="38"/>
  <c r="E11" i="38"/>
  <c r="D11" i="38"/>
  <c r="E10" i="38"/>
  <c r="D10" i="38"/>
  <c r="E9" i="38"/>
  <c r="D9" i="38"/>
  <c r="E8" i="38"/>
  <c r="D8" i="38"/>
  <c r="E7" i="38"/>
  <c r="D7" i="38"/>
  <c r="E6" i="38"/>
  <c r="D6" i="38"/>
  <c r="E5" i="38"/>
  <c r="D5" i="38"/>
  <c r="B3" i="38"/>
  <c r="B3" i="41"/>
  <c r="E32" i="37"/>
  <c r="D32" i="37"/>
  <c r="E31" i="37"/>
  <c r="D31" i="37"/>
  <c r="E30" i="37"/>
  <c r="D30" i="37"/>
  <c r="E29" i="37"/>
  <c r="D29" i="37"/>
  <c r="E28" i="37"/>
  <c r="D28" i="37"/>
  <c r="E27" i="37"/>
  <c r="D27" i="37"/>
  <c r="E26" i="37"/>
  <c r="D26" i="37"/>
  <c r="E25" i="37"/>
  <c r="D25" i="37"/>
  <c r="E24" i="37"/>
  <c r="D24" i="37"/>
  <c r="E23" i="37"/>
  <c r="D23" i="37"/>
  <c r="E22" i="37"/>
  <c r="D22" i="37"/>
  <c r="E21" i="37"/>
  <c r="D21" i="37"/>
  <c r="E20" i="37"/>
  <c r="D20" i="37"/>
  <c r="E19" i="37"/>
  <c r="D19" i="37"/>
  <c r="E18" i="37"/>
  <c r="D18" i="37"/>
  <c r="E17" i="37"/>
  <c r="D17" i="37"/>
  <c r="E16" i="37"/>
  <c r="D16" i="37"/>
  <c r="E15" i="37"/>
  <c r="D15" i="37"/>
  <c r="E14" i="37"/>
  <c r="D14" i="37"/>
  <c r="E13" i="37"/>
  <c r="D13" i="37"/>
  <c r="E12" i="37"/>
  <c r="D12" i="37"/>
  <c r="E11" i="37"/>
  <c r="D11" i="37"/>
  <c r="E10" i="37"/>
  <c r="D10" i="37"/>
  <c r="E9" i="37"/>
  <c r="D9" i="37"/>
  <c r="E8" i="37"/>
  <c r="D8" i="37"/>
  <c r="E7" i="37"/>
  <c r="D7" i="37"/>
  <c r="E6" i="37"/>
  <c r="D6" i="37"/>
  <c r="E5" i="37"/>
  <c r="D5" i="37"/>
  <c r="B3" i="37"/>
  <c r="C5" i="42" l="1"/>
  <c r="C9" i="50"/>
  <c r="C21" i="50"/>
  <c r="C7" i="50"/>
  <c r="C19" i="50"/>
  <c r="C31" i="50"/>
  <c r="C8" i="49"/>
  <c r="C14" i="49"/>
  <c r="C20" i="49"/>
  <c r="C32" i="49"/>
  <c r="C25" i="51"/>
  <c r="C15" i="50"/>
  <c r="C27" i="50"/>
  <c r="C10" i="51"/>
  <c r="C14" i="46"/>
  <c r="C8" i="48"/>
  <c r="C14" i="48"/>
  <c r="C17" i="48"/>
  <c r="C29" i="48"/>
  <c r="C32" i="48"/>
  <c r="C11" i="51"/>
  <c r="C19" i="51"/>
  <c r="C14" i="51"/>
  <c r="C26" i="51"/>
  <c r="C20" i="44"/>
  <c r="C24" i="48"/>
  <c r="D33" i="51"/>
  <c r="C5" i="50"/>
  <c r="C33" i="50" s="1"/>
  <c r="E33" i="51"/>
  <c r="D33" i="50"/>
  <c r="C26" i="49"/>
  <c r="C6" i="51"/>
  <c r="C33" i="51" s="1"/>
  <c r="C18" i="51"/>
  <c r="C30" i="51"/>
  <c r="C11" i="49"/>
  <c r="C23" i="49"/>
  <c r="D33" i="49"/>
  <c r="C17" i="49"/>
  <c r="C29" i="49"/>
  <c r="C5" i="49"/>
  <c r="C7" i="41"/>
  <c r="C11" i="42"/>
  <c r="C6" i="44"/>
  <c r="C9" i="44"/>
  <c r="C12" i="44"/>
  <c r="C15" i="44"/>
  <c r="C18" i="44"/>
  <c r="C21" i="44"/>
  <c r="C24" i="44"/>
  <c r="C27" i="44"/>
  <c r="C30" i="44"/>
  <c r="C11" i="38"/>
  <c r="C17" i="38"/>
  <c r="C23" i="38"/>
  <c r="C29" i="38"/>
  <c r="C32" i="38"/>
  <c r="C22" i="48"/>
  <c r="C25" i="48"/>
  <c r="C28" i="48"/>
  <c r="C31" i="48"/>
  <c r="C24" i="46"/>
  <c r="C18" i="48"/>
  <c r="C22" i="39"/>
  <c r="C11" i="44"/>
  <c r="C26" i="44"/>
  <c r="C26" i="45"/>
  <c r="C26" i="46"/>
  <c r="C20" i="48"/>
  <c r="C12" i="48"/>
  <c r="C10" i="48"/>
  <c r="C13" i="48"/>
  <c r="C16" i="48"/>
  <c r="C19" i="48"/>
  <c r="C6" i="48"/>
  <c r="C20" i="45"/>
  <c r="C7" i="48"/>
  <c r="C6" i="41"/>
  <c r="D33" i="48"/>
  <c r="C10" i="39"/>
  <c r="C13" i="39"/>
  <c r="C16" i="39"/>
  <c r="C19" i="39"/>
  <c r="C25" i="39"/>
  <c r="C28" i="39"/>
  <c r="C12" i="34"/>
  <c r="E33" i="48"/>
  <c r="C15" i="48"/>
  <c r="C27" i="48"/>
  <c r="C16" i="44"/>
  <c r="C9" i="46"/>
  <c r="C15" i="46"/>
  <c r="C18" i="46"/>
  <c r="C32" i="39"/>
  <c r="C28" i="34"/>
  <c r="C11" i="48"/>
  <c r="C23" i="48"/>
  <c r="C22" i="46"/>
  <c r="C9" i="48"/>
  <c r="C21" i="48"/>
  <c r="C5" i="48"/>
  <c r="C31" i="34"/>
  <c r="C25" i="37"/>
  <c r="C9" i="39"/>
  <c r="C12" i="39"/>
  <c r="C5" i="34"/>
  <c r="C8" i="34"/>
  <c r="C11" i="34"/>
  <c r="C26" i="34"/>
  <c r="C7" i="46"/>
  <c r="C12" i="42"/>
  <c r="C8" i="46"/>
  <c r="C6" i="37"/>
  <c r="C12" i="37"/>
  <c r="C18" i="37"/>
  <c r="C24" i="37"/>
  <c r="C30" i="37"/>
  <c r="C32" i="41"/>
  <c r="C10" i="44"/>
  <c r="C19" i="44"/>
  <c r="C22" i="44"/>
  <c r="C28" i="44"/>
  <c r="C20" i="46"/>
  <c r="C16" i="37"/>
  <c r="C22" i="37"/>
  <c r="C18" i="38"/>
  <c r="C24" i="38"/>
  <c r="C30" i="38"/>
  <c r="C27" i="34"/>
  <c r="C27" i="41"/>
  <c r="C21" i="41"/>
  <c r="C15" i="41"/>
  <c r="C5" i="44"/>
  <c r="C8" i="44"/>
  <c r="C17" i="44"/>
  <c r="C12" i="46"/>
  <c r="C10" i="46"/>
  <c r="C21" i="46"/>
  <c r="C8" i="37"/>
  <c r="C20" i="37"/>
  <c r="C6" i="39"/>
  <c r="C25" i="41"/>
  <c r="C19" i="41"/>
  <c r="C13" i="41"/>
  <c r="C16" i="46"/>
  <c r="C19" i="46"/>
  <c r="C27" i="46"/>
  <c r="C30" i="46"/>
  <c r="C6" i="46"/>
  <c r="C28" i="46"/>
  <c r="C31" i="46"/>
  <c r="C8" i="45"/>
  <c r="C14" i="45"/>
  <c r="C28" i="41"/>
  <c r="C22" i="41"/>
  <c r="C16" i="41"/>
  <c r="C10" i="41"/>
  <c r="C5" i="38"/>
  <c r="C9" i="41"/>
  <c r="E33" i="41"/>
  <c r="C5" i="37"/>
  <c r="C7" i="37"/>
  <c r="C6" i="38"/>
  <c r="C18" i="39"/>
  <c r="C29" i="34"/>
  <c r="E33" i="46"/>
  <c r="E33" i="37"/>
  <c r="C7" i="44"/>
  <c r="C13" i="44"/>
  <c r="C25" i="44"/>
  <c r="C31" i="44"/>
  <c r="C13" i="46"/>
  <c r="C25" i="46"/>
  <c r="C26" i="37"/>
  <c r="C7" i="38"/>
  <c r="C10" i="38"/>
  <c r="C13" i="38"/>
  <c r="C19" i="38"/>
  <c r="C25" i="38"/>
  <c r="C31" i="38"/>
  <c r="C5" i="39"/>
  <c r="C17" i="41"/>
  <c r="C6" i="42"/>
  <c r="C9" i="42"/>
  <c r="C29" i="42"/>
  <c r="C11" i="46"/>
  <c r="C23" i="46"/>
  <c r="C20" i="39"/>
  <c r="C23" i="39"/>
  <c r="C26" i="39"/>
  <c r="C29" i="39"/>
  <c r="C7" i="34"/>
  <c r="C15" i="42"/>
  <c r="C24" i="42"/>
  <c r="C27" i="42"/>
  <c r="C30" i="42"/>
  <c r="C16" i="45"/>
  <c r="C13" i="42"/>
  <c r="C16" i="42"/>
  <c r="C19" i="42"/>
  <c r="C22" i="42"/>
  <c r="C28" i="42"/>
  <c r="C31" i="42"/>
  <c r="D33" i="46"/>
  <c r="C17" i="46"/>
  <c r="C29" i="46"/>
  <c r="C5" i="46"/>
  <c r="C31" i="37"/>
  <c r="C9" i="34"/>
  <c r="C18" i="34"/>
  <c r="C21" i="34"/>
  <c r="C24" i="34"/>
  <c r="C32" i="34"/>
  <c r="C29" i="41"/>
  <c r="C18" i="41"/>
  <c r="C8" i="41"/>
  <c r="C30" i="41"/>
  <c r="C8" i="42"/>
  <c r="C10" i="37"/>
  <c r="C32" i="37"/>
  <c r="C9" i="38"/>
  <c r="C12" i="38"/>
  <c r="C7" i="39"/>
  <c r="C21" i="39"/>
  <c r="C24" i="39"/>
  <c r="C10" i="34"/>
  <c r="C22" i="34"/>
  <c r="C25" i="34"/>
  <c r="C30" i="34"/>
  <c r="C14" i="42"/>
  <c r="C23" i="42"/>
  <c r="C32" i="42"/>
  <c r="C9" i="45"/>
  <c r="C12" i="45"/>
  <c r="C13" i="37"/>
  <c r="C14" i="37"/>
  <c r="C19" i="37"/>
  <c r="C28" i="37"/>
  <c r="C8" i="39"/>
  <c r="C11" i="39"/>
  <c r="C14" i="39"/>
  <c r="C17" i="39"/>
  <c r="C6" i="34"/>
  <c r="C14" i="34"/>
  <c r="C17" i="34"/>
  <c r="C23" i="34"/>
  <c r="C26" i="41"/>
  <c r="C7" i="42"/>
  <c r="C10" i="42"/>
  <c r="C11" i="37"/>
  <c r="C23" i="37"/>
  <c r="D33" i="44"/>
  <c r="D33" i="37"/>
  <c r="C9" i="37"/>
  <c r="C21" i="37"/>
  <c r="E33" i="38"/>
  <c r="C16" i="38"/>
  <c r="C22" i="38"/>
  <c r="C28" i="38"/>
  <c r="C30" i="39"/>
  <c r="C15" i="34"/>
  <c r="C23" i="41"/>
  <c r="C12" i="41"/>
  <c r="C17" i="42"/>
  <c r="C20" i="42"/>
  <c r="C26" i="42"/>
  <c r="C15" i="45"/>
  <c r="C18" i="45"/>
  <c r="D33" i="41"/>
  <c r="C24" i="41"/>
  <c r="C10" i="45"/>
  <c r="C21" i="45"/>
  <c r="C24" i="45"/>
  <c r="D33" i="38"/>
  <c r="C26" i="38"/>
  <c r="C15" i="39"/>
  <c r="C11" i="41"/>
  <c r="C17" i="37"/>
  <c r="C29" i="37"/>
  <c r="C14" i="38"/>
  <c r="C20" i="38"/>
  <c r="E33" i="42"/>
  <c r="C18" i="42"/>
  <c r="C21" i="42"/>
  <c r="D33" i="45"/>
  <c r="C15" i="37"/>
  <c r="C27" i="37"/>
  <c r="C8" i="38"/>
  <c r="C15" i="38"/>
  <c r="C21" i="38"/>
  <c r="C27" i="38"/>
  <c r="D33" i="39"/>
  <c r="C31" i="39"/>
  <c r="C13" i="34"/>
  <c r="C16" i="34"/>
  <c r="C19" i="34"/>
  <c r="C20" i="41"/>
  <c r="D33" i="42"/>
  <c r="E33" i="45"/>
  <c r="C22" i="45"/>
  <c r="E33" i="39"/>
  <c r="C27" i="39"/>
  <c r="C20" i="34"/>
  <c r="C14" i="41"/>
  <c r="C31" i="41"/>
  <c r="C25" i="42"/>
  <c r="C6" i="45"/>
  <c r="C28" i="45"/>
  <c r="C5" i="41"/>
  <c r="D33" i="34"/>
  <c r="C13" i="45"/>
  <c r="C25" i="45"/>
  <c r="C32" i="45"/>
  <c r="C11" i="45"/>
  <c r="C23" i="45"/>
  <c r="E33" i="34"/>
  <c r="C7" i="45"/>
  <c r="C19" i="45"/>
  <c r="C31" i="45"/>
  <c r="C14" i="44"/>
  <c r="C23" i="44"/>
  <c r="C29" i="44"/>
  <c r="C32" i="44"/>
  <c r="C5" i="45"/>
  <c r="C17" i="45"/>
  <c r="C29" i="45"/>
  <c r="E33" i="44"/>
  <c r="C33" i="49" l="1"/>
  <c r="C33" i="48"/>
  <c r="C33" i="39"/>
  <c r="C33" i="46"/>
  <c r="C33" i="34"/>
  <c r="C33" i="38"/>
  <c r="C33" i="42"/>
  <c r="C33" i="37"/>
  <c r="C33" i="45"/>
  <c r="C33" i="44"/>
  <c r="C33" i="41"/>
</calcChain>
</file>

<file path=xl/sharedStrings.xml><?xml version="1.0" encoding="utf-8"?>
<sst xmlns="http://schemas.openxmlformats.org/spreadsheetml/2006/main" count="443" uniqueCount="35">
  <si>
    <t>Количество прикрепленного населения к медицинским организациям</t>
  </si>
  <si>
    <t>ВЗРОСЛЫЕ:</t>
  </si>
  <si>
    <t>ДЕТИ:</t>
  </si>
  <si>
    <t>Итого по субъекту</t>
  </si>
  <si>
    <t>(ЧЕЛ.)</t>
  </si>
  <si>
    <t>Застрахованные лица не прикрепленные к МО</t>
  </si>
  <si>
    <t>НАИМЕНОВАНИЕ МО</t>
  </si>
  <si>
    <t>ГБУЗ КО  "ГОРОДСКАЯ БОЛЬНИЦА № 3"</t>
  </si>
  <si>
    <t>ГБУЗ КО  "ГОРОДСКАЯ БОЛЬНИЦА № 2"</t>
  </si>
  <si>
    <t>ГБУЗ КО "ГОРОДСКАЯ ПОЛИКЛИНИКА № 3"</t>
  </si>
  <si>
    <t>ГБУЗ КО "БАЛТИЙСКАЯ ЦРБ"</t>
  </si>
  <si>
    <t>ГБУЗ КО "СВЕТЛОВСКАЯ ЦГБ"</t>
  </si>
  <si>
    <t>ГБУЗ КО "СОВЕТСКАЯ ЦГБ"</t>
  </si>
  <si>
    <t>ГБУЗ КО "БАГРАТИОНОВСКАЯ ЦРБ"</t>
  </si>
  <si>
    <t>ГБУЗ КО "ГВАРДЕЙСКАЯ ЦРБ"</t>
  </si>
  <si>
    <t>ГБУЗ КО "ГУРЬЕВСКАЯ ЦРБ"</t>
  </si>
  <si>
    <t>ГБУЗ КО "ГУСЕВСКАЯ ЦРБ"</t>
  </si>
  <si>
    <t>ГБУЗ КО "ЗЕЛЕНОГРАДСКАЯ ЦРБ"</t>
  </si>
  <si>
    <t>ГБУЗ КО "НЕСТЕРОВСКАЯ ЦРБ"</t>
  </si>
  <si>
    <t>ГБУЗ КО "НЕМАНСКАЯ ЦРБ"</t>
  </si>
  <si>
    <t>ГБУЗ КО "СЛАВСКАЯ ЦРБ"</t>
  </si>
  <si>
    <t>ГБУЗ КО "ЧЕРНЯХОВСКАЯ ЦРБ"</t>
  </si>
  <si>
    <t>ГБУЗ КО "КРАСНОЗНАМЕНСКАЯ ЦРБ"</t>
  </si>
  <si>
    <t>ГБУЗ КО "ОЗЕРСКАЯ ЦРБ"</t>
  </si>
  <si>
    <t>ГБУЗ КО "ПОЛЕССКАЯ ЦРБ"</t>
  </si>
  <si>
    <t>ГБУЗ КО "ПРАВДИНСКАЯ ЦРБ"</t>
  </si>
  <si>
    <t>ГБУЗ КО "МАМОНОВСКАЯ ГБ"</t>
  </si>
  <si>
    <t>ГБУЗ КО "ЛАДУШКИНСКАЯ ГБ"</t>
  </si>
  <si>
    <t>ГБУЗ КО "ЦЕНТРАЛЬНАЯ ГОРОДСКАЯ КЛИНИЧЕСКАЯ БОЛЬНИЦА"</t>
  </si>
  <si>
    <t>ФГБУ "1409 ВОЕННО-МОРСКОЙ КЛИНИЧЕСКИЙ ГОСПИТАЛЬ" М РФ</t>
  </si>
  <si>
    <t>ЧУЗ "РЖД-МЕДИЦИНА"Г.КАЛИНИНГРАД"</t>
  </si>
  <si>
    <t>ГБУЗ КО  "ГОРОДСКАЯ БОЛЬНИЦА № 4"</t>
  </si>
  <si>
    <t>ГБУЗ КО "МЕЖРАЙОННАЯ БОЛЬНИЦА № 1"</t>
  </si>
  <si>
    <t>ГБУЗ КО "ГОРОДСКАЯ ДЕТСКАЯ ПОЛИКЛИНИКА"</t>
  </si>
  <si>
    <t>по состоянию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</si>
</sst>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9"/>
      <color indexed="8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4" fillId="0" borderId="1" xfId="0" applyFont="1" applyBorder="1"/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3" fillId="0" borderId="5" xfId="0" applyFont="1" applyBorder="1"/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3" fillId="0" borderId="9" xfId="0" applyFont="1" applyBorder="1"/>
    <xf numFmtId="0" fontId="1" fillId="0" borderId="1" xfId="0" applyFont="1" applyBorder="1"/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" xfId="0" applyBorder="1"/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/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.01.2022/&#1056;&#1040;&#1057;&#1063;&#1025;&#1058;_01_01_2022/&#1054;&#1073;&#1097;&#1080;&#1081;&#1056;&#1072;&#1089;&#1095;&#1105;&#1090;_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92022/&#1056;&#1040;&#1057;&#1063;&#1025;&#1058;_01_09_2022/&#1054;&#1073;&#1097;&#1080;&#1081;&#1056;&#1072;&#1089;&#1095;&#1105;&#1090;_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102022/&#1056;&#1040;&#1057;&#1063;&#1025;&#1058;_01_10_2022/&#1054;&#1073;&#1097;&#1080;&#1081;&#1056;&#1072;&#1089;&#1095;&#1105;&#1090;_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112022/&#1056;&#1040;&#1057;&#1063;&#1025;&#1058;_01_11_2022/&#1054;&#1073;&#1097;&#1080;&#1081;&#1056;&#1072;&#1089;&#1095;&#1105;&#1090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.02.2022/&#1056;&#1040;&#1057;&#1063;&#1025;&#1058;_01_02_2022/&#1054;&#1073;&#1097;&#1080;&#1081;&#1056;&#1072;&#1089;&#1095;&#1105;&#1090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.03.2022/&#1056;&#1040;&#1057;&#1063;&#1025;&#1058;_01_03_2022/&#1054;&#1073;&#1097;&#1080;&#1081;&#1056;&#1072;&#1089;&#1095;&#1105;&#1090;_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42022/&#1056;&#1040;&#1057;&#1063;&#1025;&#1058;_01_04_2022/&#1054;&#1073;&#1097;&#1080;&#1081;&#1056;&#1072;&#1089;&#1095;&#1105;&#1090;_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80;&#1081;&#1056;&#1072;&#1089;&#1095;&#1105;&#1090;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52022/&#1056;&#1040;&#1057;&#1063;&#1025;&#1058;_01_05_2022/&#1054;&#1073;&#1097;&#1080;&#1081;&#1056;&#1072;&#1089;&#1095;&#1105;&#1090;_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62022/&#1056;&#1040;&#1057;&#1063;&#1025;&#1058;_01_06_2022/&#1054;&#1073;&#1097;&#1080;&#1081;&#1056;&#1072;&#1089;&#1095;&#1105;&#1090;_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72022/&#1056;&#1040;&#1057;&#1063;&#1025;&#1058;_01_07_2022/&#1054;&#1073;&#1097;&#1080;&#1081;&#1056;&#1072;&#1089;&#1095;&#1105;&#1090;_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82022/&#1056;&#1040;&#1057;&#1063;&#1025;&#1058;_01_08_2022/&#1054;&#1073;&#1097;&#1080;&#1081;&#1056;&#1072;&#1089;&#1095;&#1105;&#109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-ОЗЕРСК"/>
      <sheetName val="ОБЛАСТЬ СК"/>
      <sheetName val="ГОРОД СК"/>
      <sheetName val="СВОД СК"/>
      <sheetName val="МИНЗДРАВ"/>
    </sheetNames>
    <sheetDataSet>
      <sheetData sheetId="0"/>
      <sheetData sheetId="1"/>
      <sheetData sheetId="2">
        <row r="9">
          <cell r="Q9">
            <v>76110</v>
          </cell>
          <cell r="R9">
            <v>0</v>
          </cell>
        </row>
        <row r="10">
          <cell r="Q10">
            <v>73311</v>
          </cell>
          <cell r="R10">
            <v>3672</v>
          </cell>
        </row>
        <row r="11">
          <cell r="Q11">
            <v>12343</v>
          </cell>
          <cell r="R11">
            <v>0</v>
          </cell>
        </row>
        <row r="12">
          <cell r="Q12">
            <v>20221</v>
          </cell>
          <cell r="R12">
            <v>5613</v>
          </cell>
        </row>
        <row r="13">
          <cell r="Q13">
            <v>22811</v>
          </cell>
          <cell r="R13">
            <v>5011</v>
          </cell>
        </row>
        <row r="14">
          <cell r="Q14">
            <v>27717</v>
          </cell>
          <cell r="R14">
            <v>6518</v>
          </cell>
        </row>
        <row r="15">
          <cell r="Q15">
            <v>19672</v>
          </cell>
          <cell r="R15">
            <v>5035</v>
          </cell>
        </row>
        <row r="16">
          <cell r="Q16">
            <v>20612</v>
          </cell>
          <cell r="R16">
            <v>5245</v>
          </cell>
        </row>
        <row r="17">
          <cell r="Q17">
            <v>53557</v>
          </cell>
          <cell r="R17">
            <v>17576</v>
          </cell>
        </row>
        <row r="18">
          <cell r="Q18">
            <v>23460</v>
          </cell>
          <cell r="R18">
            <v>5980</v>
          </cell>
        </row>
        <row r="19">
          <cell r="Q19">
            <v>26002</v>
          </cell>
          <cell r="R19">
            <v>6608</v>
          </cell>
        </row>
        <row r="20">
          <cell r="Q20">
            <v>9586</v>
          </cell>
          <cell r="R20">
            <v>2499</v>
          </cell>
        </row>
        <row r="21">
          <cell r="Q21">
            <v>12925</v>
          </cell>
          <cell r="R21">
            <v>3377</v>
          </cell>
        </row>
        <row r="22">
          <cell r="Q22">
            <v>12654</v>
          </cell>
          <cell r="R22">
            <v>3101</v>
          </cell>
        </row>
        <row r="23">
          <cell r="Q23">
            <v>31987</v>
          </cell>
          <cell r="R23">
            <v>8639</v>
          </cell>
        </row>
        <row r="24">
          <cell r="Q24">
            <v>7621</v>
          </cell>
          <cell r="R24">
            <v>1964</v>
          </cell>
        </row>
        <row r="25">
          <cell r="Q25">
            <v>8787</v>
          </cell>
          <cell r="R25">
            <v>2424</v>
          </cell>
        </row>
        <row r="26">
          <cell r="Q26">
            <v>13082</v>
          </cell>
          <cell r="R26">
            <v>3192</v>
          </cell>
        </row>
        <row r="27">
          <cell r="Q27">
            <v>12841</v>
          </cell>
          <cell r="R27">
            <v>3444</v>
          </cell>
        </row>
        <row r="28">
          <cell r="Q28">
            <v>12773</v>
          </cell>
          <cell r="R28">
            <v>0</v>
          </cell>
        </row>
        <row r="29">
          <cell r="Q29">
            <v>8197</v>
          </cell>
          <cell r="R29">
            <v>2069</v>
          </cell>
        </row>
        <row r="30">
          <cell r="Q30">
            <v>4936</v>
          </cell>
          <cell r="R30">
            <v>1117</v>
          </cell>
        </row>
        <row r="31">
          <cell r="Q31">
            <v>164428</v>
          </cell>
          <cell r="R31">
            <v>0</v>
          </cell>
        </row>
        <row r="32">
          <cell r="Q32">
            <v>95218</v>
          </cell>
          <cell r="R32">
            <v>1084</v>
          </cell>
        </row>
        <row r="33">
          <cell r="Q33">
            <v>29554</v>
          </cell>
          <cell r="R33">
            <v>6954</v>
          </cell>
        </row>
        <row r="34">
          <cell r="Q34">
            <v>13586</v>
          </cell>
          <cell r="R34">
            <v>0</v>
          </cell>
        </row>
        <row r="35">
          <cell r="Q35">
            <v>0</v>
          </cell>
          <cell r="R35">
            <v>117135</v>
          </cell>
        </row>
        <row r="36">
          <cell r="Q36">
            <v>125</v>
          </cell>
          <cell r="R36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  <sheetName val="ОбщийРасчёт_2022"/>
    </sheetNames>
    <sheetDataSet>
      <sheetData sheetId="0">
        <row r="2">
          <cell r="C2">
            <v>44805</v>
          </cell>
        </row>
      </sheetData>
      <sheetData sheetId="1"/>
      <sheetData sheetId="2">
        <row r="9">
          <cell r="Q9">
            <v>77331</v>
          </cell>
          <cell r="R9">
            <v>0</v>
          </cell>
        </row>
        <row r="10">
          <cell r="Q10">
            <v>74888</v>
          </cell>
          <cell r="R10">
            <v>3809</v>
          </cell>
        </row>
        <row r="11">
          <cell r="Q11">
            <v>12370</v>
          </cell>
          <cell r="R11">
            <v>0</v>
          </cell>
        </row>
        <row r="12">
          <cell r="Q12">
            <v>20770</v>
          </cell>
          <cell r="R12">
            <v>5648</v>
          </cell>
        </row>
        <row r="13">
          <cell r="Q13">
            <v>22898</v>
          </cell>
          <cell r="R13">
            <v>4971</v>
          </cell>
        </row>
        <row r="14">
          <cell r="Q14">
            <v>27763</v>
          </cell>
          <cell r="R14">
            <v>6473</v>
          </cell>
        </row>
        <row r="15">
          <cell r="Q15">
            <v>19601</v>
          </cell>
          <cell r="R15">
            <v>4924</v>
          </cell>
        </row>
        <row r="16">
          <cell r="Q16">
            <v>20623</v>
          </cell>
          <cell r="R16">
            <v>5211</v>
          </cell>
        </row>
        <row r="17">
          <cell r="Q17">
            <v>55335</v>
          </cell>
          <cell r="R17">
            <v>18131</v>
          </cell>
        </row>
        <row r="18">
          <cell r="Q18">
            <v>23285</v>
          </cell>
          <cell r="R18">
            <v>5793</v>
          </cell>
        </row>
        <row r="19">
          <cell r="Q19">
            <v>26697</v>
          </cell>
          <cell r="R19">
            <v>6769</v>
          </cell>
        </row>
        <row r="20">
          <cell r="Q20">
            <v>9469</v>
          </cell>
          <cell r="R20">
            <v>2468</v>
          </cell>
        </row>
        <row r="21">
          <cell r="Q21">
            <v>12831</v>
          </cell>
          <cell r="R21">
            <v>3325</v>
          </cell>
        </row>
        <row r="22">
          <cell r="Q22">
            <v>12511</v>
          </cell>
          <cell r="R22">
            <v>3008</v>
          </cell>
        </row>
        <row r="23">
          <cell r="Q23">
            <v>31828</v>
          </cell>
          <cell r="R23">
            <v>8633</v>
          </cell>
        </row>
        <row r="24">
          <cell r="Q24">
            <v>7549</v>
          </cell>
          <cell r="R24">
            <v>1873</v>
          </cell>
        </row>
        <row r="25">
          <cell r="Q25">
            <v>8775</v>
          </cell>
          <cell r="R25">
            <v>2407</v>
          </cell>
        </row>
        <row r="26">
          <cell r="Q26">
            <v>13134</v>
          </cell>
          <cell r="R26">
            <v>3128</v>
          </cell>
        </row>
        <row r="27">
          <cell r="Q27">
            <v>12803</v>
          </cell>
          <cell r="R27">
            <v>3313</v>
          </cell>
        </row>
        <row r="28">
          <cell r="Q28">
            <v>13214</v>
          </cell>
          <cell r="R28">
            <v>0</v>
          </cell>
        </row>
        <row r="29">
          <cell r="Q29">
            <v>8229</v>
          </cell>
          <cell r="R29">
            <v>2041</v>
          </cell>
        </row>
        <row r="30">
          <cell r="Q30">
            <v>5030</v>
          </cell>
          <cell r="R30">
            <v>1113</v>
          </cell>
        </row>
        <row r="31">
          <cell r="Q31">
            <v>168520</v>
          </cell>
          <cell r="R31">
            <v>0</v>
          </cell>
        </row>
        <row r="32">
          <cell r="Q32">
            <v>97669</v>
          </cell>
          <cell r="R32">
            <v>1046</v>
          </cell>
        </row>
        <row r="33">
          <cell r="Q33">
            <v>30071</v>
          </cell>
          <cell r="R33">
            <v>6961</v>
          </cell>
        </row>
        <row r="34">
          <cell r="Q34">
            <v>13080</v>
          </cell>
          <cell r="R34">
            <v>0</v>
          </cell>
        </row>
        <row r="35">
          <cell r="Q35">
            <v>0</v>
          </cell>
          <cell r="R35">
            <v>118356</v>
          </cell>
        </row>
        <row r="36">
          <cell r="Q36">
            <v>102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44835</v>
          </cell>
        </row>
      </sheetData>
      <sheetData sheetId="1"/>
      <sheetData sheetId="2">
        <row r="9">
          <cell r="Q9">
            <v>77246</v>
          </cell>
          <cell r="R9">
            <v>0</v>
          </cell>
        </row>
        <row r="10">
          <cell r="Q10">
            <v>75082</v>
          </cell>
          <cell r="R10">
            <v>3794</v>
          </cell>
        </row>
        <row r="11">
          <cell r="Q11">
            <v>12380</v>
          </cell>
          <cell r="R11">
            <v>0</v>
          </cell>
        </row>
        <row r="12">
          <cell r="Q12">
            <v>20804</v>
          </cell>
          <cell r="R12">
            <v>5642</v>
          </cell>
        </row>
        <row r="13">
          <cell r="Q13">
            <v>22879</v>
          </cell>
          <cell r="R13">
            <v>4945</v>
          </cell>
        </row>
        <row r="14">
          <cell r="Q14">
            <v>27742</v>
          </cell>
          <cell r="R14">
            <v>6434</v>
          </cell>
        </row>
        <row r="15">
          <cell r="Q15">
            <v>19545</v>
          </cell>
          <cell r="R15">
            <v>4884</v>
          </cell>
        </row>
        <row r="16">
          <cell r="Q16">
            <v>20606</v>
          </cell>
          <cell r="R16">
            <v>5209</v>
          </cell>
        </row>
        <row r="17">
          <cell r="Q17">
            <v>55506</v>
          </cell>
          <cell r="R17">
            <v>18210</v>
          </cell>
        </row>
        <row r="18">
          <cell r="Q18">
            <v>23271</v>
          </cell>
          <cell r="R18">
            <v>5767</v>
          </cell>
        </row>
        <row r="19">
          <cell r="Q19">
            <v>26768</v>
          </cell>
          <cell r="R19">
            <v>6763</v>
          </cell>
        </row>
        <row r="20">
          <cell r="Q20">
            <v>9452</v>
          </cell>
          <cell r="R20">
            <v>2439</v>
          </cell>
        </row>
        <row r="21">
          <cell r="Q21">
            <v>12803</v>
          </cell>
          <cell r="R21">
            <v>3297</v>
          </cell>
        </row>
        <row r="22">
          <cell r="Q22">
            <v>12431</v>
          </cell>
          <cell r="R22">
            <v>2997</v>
          </cell>
        </row>
        <row r="23">
          <cell r="Q23">
            <v>31769</v>
          </cell>
          <cell r="R23">
            <v>8576</v>
          </cell>
        </row>
        <row r="24">
          <cell r="Q24">
            <v>7524</v>
          </cell>
          <cell r="R24">
            <v>1870</v>
          </cell>
        </row>
        <row r="25">
          <cell r="Q25">
            <v>8754</v>
          </cell>
          <cell r="R25">
            <v>2392</v>
          </cell>
        </row>
        <row r="26">
          <cell r="Q26">
            <v>13139</v>
          </cell>
          <cell r="R26">
            <v>3128</v>
          </cell>
        </row>
        <row r="27">
          <cell r="Q27">
            <v>12761</v>
          </cell>
          <cell r="R27">
            <v>3300</v>
          </cell>
        </row>
        <row r="28">
          <cell r="Q28">
            <v>13260</v>
          </cell>
          <cell r="R28">
            <v>0</v>
          </cell>
        </row>
        <row r="29">
          <cell r="Q29">
            <v>8216</v>
          </cell>
          <cell r="R29">
            <v>2039</v>
          </cell>
        </row>
        <row r="30">
          <cell r="Q30">
            <v>5024</v>
          </cell>
          <cell r="R30">
            <v>1114</v>
          </cell>
        </row>
        <row r="31">
          <cell r="Q31">
            <v>168940</v>
          </cell>
          <cell r="R31">
            <v>0</v>
          </cell>
        </row>
        <row r="32">
          <cell r="Q32">
            <v>97980</v>
          </cell>
          <cell r="R32">
            <v>1067</v>
          </cell>
        </row>
        <row r="33">
          <cell r="Q33">
            <v>30240</v>
          </cell>
          <cell r="R33">
            <v>6937</v>
          </cell>
        </row>
        <row r="34">
          <cell r="Q34">
            <v>13049</v>
          </cell>
          <cell r="R34">
            <v>0</v>
          </cell>
        </row>
        <row r="35">
          <cell r="Q35">
            <v>0</v>
          </cell>
          <cell r="R35">
            <v>118673</v>
          </cell>
        </row>
        <row r="36">
          <cell r="Q36">
            <v>115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44866</v>
          </cell>
        </row>
      </sheetData>
      <sheetData sheetId="1"/>
      <sheetData sheetId="2">
        <row r="9">
          <cell r="Q9">
            <v>77357</v>
          </cell>
          <cell r="R9">
            <v>0</v>
          </cell>
        </row>
        <row r="10">
          <cell r="Q10">
            <v>75175</v>
          </cell>
          <cell r="R10">
            <v>3776</v>
          </cell>
        </row>
        <row r="11">
          <cell r="Q11">
            <v>12374</v>
          </cell>
          <cell r="R11">
            <v>0</v>
          </cell>
        </row>
        <row r="12">
          <cell r="Q12">
            <v>20802</v>
          </cell>
          <cell r="R12">
            <v>5634</v>
          </cell>
        </row>
        <row r="13">
          <cell r="Q13">
            <v>22852</v>
          </cell>
          <cell r="R13">
            <v>4931</v>
          </cell>
        </row>
        <row r="14">
          <cell r="Q14">
            <v>27717</v>
          </cell>
          <cell r="R14">
            <v>6399</v>
          </cell>
        </row>
        <row r="15">
          <cell r="Q15">
            <v>19462</v>
          </cell>
          <cell r="R15">
            <v>4853</v>
          </cell>
        </row>
        <row r="16">
          <cell r="Q16">
            <v>20554</v>
          </cell>
          <cell r="R16">
            <v>5197</v>
          </cell>
        </row>
        <row r="17">
          <cell r="Q17">
            <v>55692</v>
          </cell>
          <cell r="R17">
            <v>18251</v>
          </cell>
        </row>
        <row r="18">
          <cell r="Q18">
            <v>23222</v>
          </cell>
          <cell r="R18">
            <v>5753</v>
          </cell>
        </row>
        <row r="19">
          <cell r="Q19">
            <v>26821</v>
          </cell>
          <cell r="R19">
            <v>6790</v>
          </cell>
        </row>
        <row r="20">
          <cell r="Q20">
            <v>9439</v>
          </cell>
          <cell r="R20">
            <v>2440</v>
          </cell>
        </row>
        <row r="21">
          <cell r="Q21">
            <v>12792</v>
          </cell>
          <cell r="R21">
            <v>3283</v>
          </cell>
        </row>
        <row r="22">
          <cell r="Q22">
            <v>12384</v>
          </cell>
          <cell r="R22">
            <v>2975</v>
          </cell>
        </row>
        <row r="23">
          <cell r="Q23">
            <v>31712</v>
          </cell>
          <cell r="R23">
            <v>8551</v>
          </cell>
        </row>
        <row r="24">
          <cell r="Q24">
            <v>7503</v>
          </cell>
          <cell r="R24">
            <v>1852</v>
          </cell>
        </row>
        <row r="25">
          <cell r="Q25">
            <v>8750</v>
          </cell>
          <cell r="R25">
            <v>2381</v>
          </cell>
        </row>
        <row r="26">
          <cell r="Q26">
            <v>13190</v>
          </cell>
          <cell r="R26">
            <v>3122</v>
          </cell>
        </row>
        <row r="27">
          <cell r="Q27">
            <v>12755</v>
          </cell>
          <cell r="R27">
            <v>3277</v>
          </cell>
        </row>
        <row r="28">
          <cell r="Q28">
            <v>13330</v>
          </cell>
          <cell r="R28">
            <v>0</v>
          </cell>
        </row>
        <row r="29">
          <cell r="Q29">
            <v>8205</v>
          </cell>
          <cell r="R29">
            <v>2031</v>
          </cell>
        </row>
        <row r="30">
          <cell r="Q30">
            <v>5025</v>
          </cell>
          <cell r="R30">
            <v>1116</v>
          </cell>
        </row>
        <row r="31">
          <cell r="Q31">
            <v>169557</v>
          </cell>
          <cell r="R31">
            <v>0</v>
          </cell>
        </row>
        <row r="32">
          <cell r="Q32">
            <v>98044</v>
          </cell>
          <cell r="R32">
            <v>1042</v>
          </cell>
        </row>
        <row r="33">
          <cell r="Q33">
            <v>30334</v>
          </cell>
          <cell r="R33">
            <v>6895</v>
          </cell>
        </row>
        <row r="34">
          <cell r="Q34">
            <v>13024</v>
          </cell>
          <cell r="R34">
            <v>0</v>
          </cell>
        </row>
        <row r="35">
          <cell r="Q35">
            <v>0</v>
          </cell>
          <cell r="R35">
            <v>118734</v>
          </cell>
        </row>
        <row r="36">
          <cell r="Q36">
            <v>119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44593</v>
          </cell>
        </row>
      </sheetData>
      <sheetData sheetId="1"/>
      <sheetData sheetId="2">
        <row r="9">
          <cell r="Q9">
            <v>76351</v>
          </cell>
          <cell r="R9">
            <v>0</v>
          </cell>
        </row>
        <row r="10">
          <cell r="Q10">
            <v>73624</v>
          </cell>
          <cell r="R10">
            <v>3701</v>
          </cell>
        </row>
        <row r="11">
          <cell r="Q11">
            <v>12356</v>
          </cell>
          <cell r="R11">
            <v>0</v>
          </cell>
        </row>
        <row r="12">
          <cell r="Q12">
            <v>20466</v>
          </cell>
          <cell r="R12">
            <v>5598</v>
          </cell>
        </row>
        <row r="13">
          <cell r="Q13">
            <v>22842</v>
          </cell>
          <cell r="R13">
            <v>4998</v>
          </cell>
        </row>
        <row r="14">
          <cell r="Q14">
            <v>27737</v>
          </cell>
          <cell r="R14">
            <v>6563</v>
          </cell>
        </row>
        <row r="15">
          <cell r="Q15">
            <v>19688</v>
          </cell>
          <cell r="R15">
            <v>4996</v>
          </cell>
        </row>
        <row r="16">
          <cell r="Q16">
            <v>20642</v>
          </cell>
          <cell r="R16">
            <v>5240</v>
          </cell>
        </row>
        <row r="17">
          <cell r="Q17">
            <v>53878</v>
          </cell>
          <cell r="R17">
            <v>17615</v>
          </cell>
        </row>
        <row r="18">
          <cell r="Q18">
            <v>23446</v>
          </cell>
          <cell r="R18">
            <v>5947</v>
          </cell>
        </row>
        <row r="19">
          <cell r="Q19">
            <v>26130</v>
          </cell>
          <cell r="R19">
            <v>6633</v>
          </cell>
        </row>
        <row r="20">
          <cell r="Q20">
            <v>9596</v>
          </cell>
          <cell r="R20">
            <v>2493</v>
          </cell>
        </row>
        <row r="21">
          <cell r="Q21">
            <v>12934</v>
          </cell>
          <cell r="R21">
            <v>3347</v>
          </cell>
        </row>
        <row r="22">
          <cell r="Q22">
            <v>12651</v>
          </cell>
          <cell r="R22">
            <v>3060</v>
          </cell>
        </row>
        <row r="23">
          <cell r="Q23">
            <v>32016</v>
          </cell>
          <cell r="R23">
            <v>8644</v>
          </cell>
        </row>
        <row r="24">
          <cell r="Q24">
            <v>7613</v>
          </cell>
          <cell r="R24">
            <v>1955</v>
          </cell>
        </row>
        <row r="25">
          <cell r="Q25">
            <v>8804</v>
          </cell>
          <cell r="R25">
            <v>2415</v>
          </cell>
        </row>
        <row r="26">
          <cell r="Q26">
            <v>13100</v>
          </cell>
          <cell r="R26">
            <v>3187</v>
          </cell>
        </row>
        <row r="27">
          <cell r="Q27">
            <v>12860</v>
          </cell>
          <cell r="R27">
            <v>3427</v>
          </cell>
        </row>
        <row r="28">
          <cell r="Q28">
            <v>12835</v>
          </cell>
          <cell r="R28">
            <v>0</v>
          </cell>
        </row>
        <row r="29">
          <cell r="Q29">
            <v>8210</v>
          </cell>
          <cell r="R29">
            <v>2058</v>
          </cell>
        </row>
        <row r="30">
          <cell r="Q30">
            <v>4939</v>
          </cell>
          <cell r="R30">
            <v>1121</v>
          </cell>
        </row>
        <row r="31">
          <cell r="Q31">
            <v>165106</v>
          </cell>
          <cell r="R31">
            <v>0</v>
          </cell>
        </row>
        <row r="32">
          <cell r="Q32">
            <v>95608</v>
          </cell>
          <cell r="R32">
            <v>1067</v>
          </cell>
        </row>
        <row r="33">
          <cell r="Q33">
            <v>29641</v>
          </cell>
          <cell r="R33">
            <v>6939</v>
          </cell>
        </row>
        <row r="34">
          <cell r="Q34">
            <v>13342</v>
          </cell>
          <cell r="R34">
            <v>0</v>
          </cell>
        </row>
        <row r="35">
          <cell r="Q35">
            <v>0</v>
          </cell>
          <cell r="R35">
            <v>117511</v>
          </cell>
        </row>
        <row r="36">
          <cell r="Q36">
            <v>314</v>
          </cell>
          <cell r="R3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44621</v>
          </cell>
        </row>
      </sheetData>
      <sheetData sheetId="1"/>
      <sheetData sheetId="2">
        <row r="9">
          <cell r="Q9">
            <v>76403</v>
          </cell>
          <cell r="R9">
            <v>0</v>
          </cell>
        </row>
        <row r="10">
          <cell r="Q10">
            <v>73869</v>
          </cell>
          <cell r="R10">
            <v>3721</v>
          </cell>
        </row>
        <row r="11">
          <cell r="Q11">
            <v>12349</v>
          </cell>
          <cell r="R11">
            <v>0</v>
          </cell>
        </row>
        <row r="12">
          <cell r="Q12">
            <v>20488</v>
          </cell>
          <cell r="R12">
            <v>5609</v>
          </cell>
        </row>
        <row r="13">
          <cell r="Q13">
            <v>22843</v>
          </cell>
          <cell r="R13">
            <v>5010</v>
          </cell>
        </row>
        <row r="14">
          <cell r="Q14">
            <v>27737</v>
          </cell>
          <cell r="R14">
            <v>6544</v>
          </cell>
        </row>
        <row r="15">
          <cell r="Q15">
            <v>19713</v>
          </cell>
          <cell r="R15">
            <v>4995</v>
          </cell>
        </row>
        <row r="16">
          <cell r="Q16">
            <v>20624</v>
          </cell>
          <cell r="R16">
            <v>5238</v>
          </cell>
        </row>
        <row r="17">
          <cell r="Q17">
            <v>54048</v>
          </cell>
          <cell r="R17">
            <v>17695</v>
          </cell>
        </row>
        <row r="18">
          <cell r="Q18">
            <v>23375</v>
          </cell>
          <cell r="R18">
            <v>5940</v>
          </cell>
        </row>
        <row r="19">
          <cell r="Q19">
            <v>26198</v>
          </cell>
          <cell r="R19">
            <v>6647</v>
          </cell>
        </row>
        <row r="20">
          <cell r="Q20">
            <v>9584</v>
          </cell>
          <cell r="R20">
            <v>2499</v>
          </cell>
        </row>
        <row r="21">
          <cell r="Q21">
            <v>12917</v>
          </cell>
          <cell r="R21">
            <v>3350</v>
          </cell>
        </row>
        <row r="22">
          <cell r="Q22">
            <v>12615</v>
          </cell>
          <cell r="R22">
            <v>3062</v>
          </cell>
        </row>
        <row r="23">
          <cell r="Q23">
            <v>31971</v>
          </cell>
          <cell r="R23">
            <v>8615</v>
          </cell>
        </row>
        <row r="24">
          <cell r="Q24">
            <v>7599</v>
          </cell>
          <cell r="R24">
            <v>1945</v>
          </cell>
        </row>
        <row r="25">
          <cell r="Q25">
            <v>8784</v>
          </cell>
          <cell r="R25">
            <v>2414</v>
          </cell>
        </row>
        <row r="26">
          <cell r="Q26">
            <v>13095</v>
          </cell>
          <cell r="R26">
            <v>3182</v>
          </cell>
        </row>
        <row r="27">
          <cell r="Q27">
            <v>12874</v>
          </cell>
          <cell r="R27">
            <v>3407</v>
          </cell>
        </row>
        <row r="28">
          <cell r="Q28">
            <v>12889</v>
          </cell>
          <cell r="R28">
            <v>0</v>
          </cell>
        </row>
        <row r="29">
          <cell r="Q29">
            <v>8214</v>
          </cell>
          <cell r="R29">
            <v>2075</v>
          </cell>
        </row>
        <row r="30">
          <cell r="Q30">
            <v>4939</v>
          </cell>
          <cell r="R30">
            <v>1117</v>
          </cell>
        </row>
        <row r="31">
          <cell r="Q31">
            <v>165624</v>
          </cell>
          <cell r="R31">
            <v>0</v>
          </cell>
        </row>
        <row r="32">
          <cell r="Q32">
            <v>96124</v>
          </cell>
          <cell r="R32">
            <v>1065</v>
          </cell>
        </row>
        <row r="33">
          <cell r="Q33">
            <v>29669</v>
          </cell>
          <cell r="R33">
            <v>6948</v>
          </cell>
        </row>
        <row r="34">
          <cell r="Q34">
            <v>13340</v>
          </cell>
          <cell r="R34">
            <v>0</v>
          </cell>
        </row>
        <row r="35">
          <cell r="Q35">
            <v>0</v>
          </cell>
          <cell r="R35">
            <v>117748</v>
          </cell>
        </row>
        <row r="36">
          <cell r="Q36">
            <v>131</v>
          </cell>
          <cell r="R36">
            <v>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44652</v>
          </cell>
        </row>
      </sheetData>
      <sheetData sheetId="1"/>
      <sheetData sheetId="2">
        <row r="9">
          <cell r="Q9">
            <v>76559</v>
          </cell>
          <cell r="R9">
            <v>0</v>
          </cell>
        </row>
        <row r="10">
          <cell r="Q10">
            <v>74053</v>
          </cell>
          <cell r="R10">
            <v>3729</v>
          </cell>
        </row>
        <row r="11">
          <cell r="Q11">
            <v>12342</v>
          </cell>
          <cell r="R11">
            <v>0</v>
          </cell>
        </row>
        <row r="12">
          <cell r="Q12">
            <v>20624</v>
          </cell>
          <cell r="R12">
            <v>5610</v>
          </cell>
        </row>
        <row r="13">
          <cell r="Q13">
            <v>22855</v>
          </cell>
          <cell r="R13">
            <v>5003</v>
          </cell>
        </row>
        <row r="14">
          <cell r="Q14">
            <v>27696</v>
          </cell>
          <cell r="R14">
            <v>6549</v>
          </cell>
        </row>
        <row r="15">
          <cell r="Q15">
            <v>19686</v>
          </cell>
          <cell r="R15">
            <v>4987</v>
          </cell>
        </row>
        <row r="16">
          <cell r="Q16">
            <v>20627</v>
          </cell>
          <cell r="R16">
            <v>5238</v>
          </cell>
        </row>
        <row r="17">
          <cell r="Q17">
            <v>54295</v>
          </cell>
          <cell r="R17">
            <v>17787</v>
          </cell>
        </row>
        <row r="18">
          <cell r="Q18">
            <v>23350</v>
          </cell>
          <cell r="R18">
            <v>5935</v>
          </cell>
        </row>
        <row r="19">
          <cell r="Q19">
            <v>26322</v>
          </cell>
          <cell r="R19">
            <v>6674</v>
          </cell>
        </row>
        <row r="20">
          <cell r="Q20">
            <v>9559</v>
          </cell>
          <cell r="R20">
            <v>2487</v>
          </cell>
        </row>
        <row r="21">
          <cell r="Q21">
            <v>12930</v>
          </cell>
          <cell r="R21">
            <v>3353</v>
          </cell>
        </row>
        <row r="22">
          <cell r="Q22">
            <v>12592</v>
          </cell>
          <cell r="R22">
            <v>3062</v>
          </cell>
        </row>
        <row r="23">
          <cell r="Q23">
            <v>31927</v>
          </cell>
          <cell r="R23">
            <v>8616</v>
          </cell>
        </row>
        <row r="24">
          <cell r="Q24">
            <v>7593</v>
          </cell>
          <cell r="R24">
            <v>1928</v>
          </cell>
        </row>
        <row r="25">
          <cell r="Q25">
            <v>8775</v>
          </cell>
          <cell r="R25">
            <v>2400</v>
          </cell>
        </row>
        <row r="26">
          <cell r="Q26">
            <v>13090</v>
          </cell>
          <cell r="R26">
            <v>3190</v>
          </cell>
        </row>
        <row r="27">
          <cell r="Q27">
            <v>12855</v>
          </cell>
          <cell r="R27">
            <v>3397</v>
          </cell>
        </row>
        <row r="28">
          <cell r="Q28">
            <v>12921</v>
          </cell>
          <cell r="R28">
            <v>0</v>
          </cell>
        </row>
        <row r="29">
          <cell r="Q29">
            <v>8213</v>
          </cell>
          <cell r="R29">
            <v>2078</v>
          </cell>
        </row>
        <row r="30">
          <cell r="Q30">
            <v>4949</v>
          </cell>
          <cell r="R30">
            <v>1115</v>
          </cell>
        </row>
        <row r="31">
          <cell r="Q31">
            <v>166126</v>
          </cell>
          <cell r="R31">
            <v>0</v>
          </cell>
        </row>
        <row r="32">
          <cell r="Q32">
            <v>96411</v>
          </cell>
          <cell r="R32">
            <v>1054</v>
          </cell>
        </row>
        <row r="33">
          <cell r="Q33">
            <v>29688</v>
          </cell>
          <cell r="R33">
            <v>6945</v>
          </cell>
        </row>
        <row r="34">
          <cell r="Q34">
            <v>13195</v>
          </cell>
          <cell r="R34">
            <v>0</v>
          </cell>
        </row>
        <row r="35">
          <cell r="Q35">
            <v>0</v>
          </cell>
          <cell r="R35">
            <v>117812</v>
          </cell>
        </row>
        <row r="36">
          <cell r="Q36">
            <v>85</v>
          </cell>
          <cell r="R36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Славский МО"/>
      <sheetName val="ОБЛАСТЬ СК"/>
      <sheetName val="ГОРОД СК"/>
      <sheetName val="СВОД СК"/>
      <sheetName val="МИНЗДРАВ"/>
      <sheetName val="ЛАД-НЕСТ"/>
    </sheetNames>
    <sheetDataSet>
      <sheetData sheetId="0">
        <row r="2">
          <cell r="C2">
            <v>44927</v>
          </cell>
        </row>
      </sheetData>
      <sheetData sheetId="1"/>
      <sheetData sheetId="2">
        <row r="9">
          <cell r="Q9">
            <v>77063</v>
          </cell>
          <cell r="R9">
            <v>0</v>
          </cell>
        </row>
        <row r="10">
          <cell r="Q10">
            <v>74805</v>
          </cell>
          <cell r="R10">
            <v>3760</v>
          </cell>
        </row>
        <row r="11">
          <cell r="Q11">
            <v>12270</v>
          </cell>
          <cell r="R11">
            <v>0</v>
          </cell>
        </row>
        <row r="12">
          <cell r="Q12">
            <v>20747</v>
          </cell>
          <cell r="R12">
            <v>5613</v>
          </cell>
        </row>
        <row r="13">
          <cell r="Q13">
            <v>22740</v>
          </cell>
          <cell r="R13">
            <v>4893</v>
          </cell>
        </row>
        <row r="14">
          <cell r="Q14">
            <v>27559</v>
          </cell>
          <cell r="R14">
            <v>6334</v>
          </cell>
        </row>
        <row r="15">
          <cell r="Q15">
            <v>19331</v>
          </cell>
          <cell r="R15">
            <v>4820</v>
          </cell>
        </row>
        <row r="16">
          <cell r="Q16">
            <v>20431</v>
          </cell>
          <cell r="R16">
            <v>5170</v>
          </cell>
        </row>
        <row r="17">
          <cell r="Q17">
            <v>55343</v>
          </cell>
          <cell r="R17">
            <v>18231</v>
          </cell>
        </row>
        <row r="18">
          <cell r="Q18">
            <v>23165</v>
          </cell>
          <cell r="R18">
            <v>5732</v>
          </cell>
        </row>
        <row r="19">
          <cell r="Q19">
            <v>26767</v>
          </cell>
          <cell r="R19">
            <v>6778</v>
          </cell>
        </row>
        <row r="20">
          <cell r="Q20">
            <v>9394</v>
          </cell>
          <cell r="R20">
            <v>2433</v>
          </cell>
        </row>
        <row r="21">
          <cell r="Q21">
            <v>12741</v>
          </cell>
          <cell r="R21">
            <v>3273</v>
          </cell>
        </row>
        <row r="22">
          <cell r="Q22">
            <v>12293</v>
          </cell>
          <cell r="R22">
            <v>2930</v>
          </cell>
        </row>
        <row r="23">
          <cell r="Q23">
            <v>31491</v>
          </cell>
          <cell r="R23">
            <v>8486</v>
          </cell>
        </row>
        <row r="24">
          <cell r="Q24">
            <v>7439</v>
          </cell>
          <cell r="R24">
            <v>1835</v>
          </cell>
        </row>
        <row r="25">
          <cell r="Q25">
            <v>8701</v>
          </cell>
          <cell r="R25">
            <v>2361</v>
          </cell>
        </row>
        <row r="26">
          <cell r="Q26">
            <v>13139</v>
          </cell>
          <cell r="R26">
            <v>3110</v>
          </cell>
        </row>
        <row r="27">
          <cell r="Q27">
            <v>12678</v>
          </cell>
          <cell r="R27">
            <v>3253</v>
          </cell>
        </row>
        <row r="28">
          <cell r="Q28">
            <v>13413</v>
          </cell>
          <cell r="R28">
            <v>0</v>
          </cell>
        </row>
        <row r="29">
          <cell r="Q29">
            <v>8161</v>
          </cell>
          <cell r="R29">
            <v>2005</v>
          </cell>
        </row>
        <row r="30">
          <cell r="Q30">
            <v>5005</v>
          </cell>
          <cell r="R30">
            <v>1109</v>
          </cell>
        </row>
        <row r="31">
          <cell r="Q31">
            <v>168970</v>
          </cell>
          <cell r="R31">
            <v>0</v>
          </cell>
        </row>
        <row r="32">
          <cell r="Q32">
            <v>97519</v>
          </cell>
          <cell r="R32">
            <v>1025</v>
          </cell>
        </row>
        <row r="33">
          <cell r="Q33">
            <v>30263</v>
          </cell>
          <cell r="R33">
            <v>6870</v>
          </cell>
        </row>
        <row r="34">
          <cell r="Q34">
            <v>12963</v>
          </cell>
          <cell r="R34">
            <v>0</v>
          </cell>
        </row>
        <row r="35">
          <cell r="Q35">
            <v>21</v>
          </cell>
          <cell r="R35">
            <v>118435</v>
          </cell>
        </row>
        <row r="36">
          <cell r="Q36">
            <v>47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/>
      <sheetData sheetId="1"/>
      <sheetData sheetId="2">
        <row r="9">
          <cell r="Q9">
            <v>76673</v>
          </cell>
          <cell r="R9">
            <v>0</v>
          </cell>
        </row>
        <row r="10">
          <cell r="Q10">
            <v>74304</v>
          </cell>
          <cell r="R10">
            <v>3764</v>
          </cell>
        </row>
        <row r="11">
          <cell r="Q11">
            <v>12329</v>
          </cell>
          <cell r="R11">
            <v>0</v>
          </cell>
        </row>
        <row r="12">
          <cell r="Q12">
            <v>20689</v>
          </cell>
          <cell r="R12">
            <v>5626</v>
          </cell>
        </row>
        <row r="13">
          <cell r="Q13">
            <v>22874</v>
          </cell>
          <cell r="R13">
            <v>5006</v>
          </cell>
        </row>
        <row r="14">
          <cell r="Q14">
            <v>27757</v>
          </cell>
          <cell r="R14">
            <v>6535</v>
          </cell>
        </row>
        <row r="15">
          <cell r="Q15">
            <v>19702</v>
          </cell>
          <cell r="R15">
            <v>4981</v>
          </cell>
        </row>
        <row r="16">
          <cell r="Q16">
            <v>20638</v>
          </cell>
          <cell r="R16">
            <v>5261</v>
          </cell>
        </row>
        <row r="17">
          <cell r="Q17">
            <v>54607</v>
          </cell>
          <cell r="R17">
            <v>17858</v>
          </cell>
        </row>
        <row r="18">
          <cell r="Q18">
            <v>23308</v>
          </cell>
          <cell r="R18">
            <v>5900</v>
          </cell>
        </row>
        <row r="19">
          <cell r="Q19">
            <v>26409</v>
          </cell>
          <cell r="R19">
            <v>6692</v>
          </cell>
        </row>
        <row r="20">
          <cell r="Q20">
            <v>9545</v>
          </cell>
          <cell r="R20">
            <v>2490</v>
          </cell>
        </row>
        <row r="21">
          <cell r="Q21">
            <v>12910</v>
          </cell>
          <cell r="R21">
            <v>3354</v>
          </cell>
        </row>
        <row r="22">
          <cell r="Q22">
            <v>12571</v>
          </cell>
          <cell r="R22">
            <v>3046</v>
          </cell>
        </row>
        <row r="23">
          <cell r="Q23">
            <v>31863</v>
          </cell>
          <cell r="R23">
            <v>8596</v>
          </cell>
        </row>
        <row r="24">
          <cell r="Q24">
            <v>7585</v>
          </cell>
          <cell r="R24">
            <v>1912</v>
          </cell>
        </row>
        <row r="25">
          <cell r="Q25">
            <v>8781</v>
          </cell>
          <cell r="R25">
            <v>2404</v>
          </cell>
        </row>
        <row r="26">
          <cell r="Q26">
            <v>13089</v>
          </cell>
          <cell r="R26">
            <v>3180</v>
          </cell>
        </row>
        <row r="27">
          <cell r="Q27">
            <v>12856</v>
          </cell>
          <cell r="R27">
            <v>3377</v>
          </cell>
        </row>
        <row r="28">
          <cell r="Q28">
            <v>13002</v>
          </cell>
          <cell r="R28">
            <v>0</v>
          </cell>
        </row>
        <row r="29">
          <cell r="Q29">
            <v>8217</v>
          </cell>
          <cell r="R29">
            <v>2073</v>
          </cell>
        </row>
        <row r="30">
          <cell r="Q30">
            <v>4965</v>
          </cell>
          <cell r="R30">
            <v>1115</v>
          </cell>
        </row>
        <row r="31">
          <cell r="Q31">
            <v>166520</v>
          </cell>
          <cell r="R31">
            <v>0</v>
          </cell>
        </row>
        <row r="32">
          <cell r="Q32">
            <v>96509</v>
          </cell>
          <cell r="R32">
            <v>1060</v>
          </cell>
        </row>
        <row r="33">
          <cell r="Q33">
            <v>29791</v>
          </cell>
          <cell r="R33">
            <v>6955</v>
          </cell>
        </row>
        <row r="34">
          <cell r="Q34">
            <v>13181</v>
          </cell>
          <cell r="R34">
            <v>0</v>
          </cell>
        </row>
        <row r="35">
          <cell r="Q35">
            <v>11</v>
          </cell>
          <cell r="R35">
            <v>117890</v>
          </cell>
        </row>
        <row r="36">
          <cell r="Q36">
            <v>52</v>
          </cell>
          <cell r="R3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44713</v>
          </cell>
        </row>
      </sheetData>
      <sheetData sheetId="1"/>
      <sheetData sheetId="2">
        <row r="9">
          <cell r="Q9">
            <v>76812</v>
          </cell>
          <cell r="R9">
            <v>0</v>
          </cell>
        </row>
        <row r="10">
          <cell r="Q10">
            <v>74399</v>
          </cell>
          <cell r="R10">
            <v>3760</v>
          </cell>
        </row>
        <row r="11">
          <cell r="Q11">
            <v>12322</v>
          </cell>
          <cell r="R11">
            <v>0</v>
          </cell>
        </row>
        <row r="12">
          <cell r="Q12">
            <v>20699</v>
          </cell>
          <cell r="R12">
            <v>5638</v>
          </cell>
        </row>
        <row r="13">
          <cell r="Q13">
            <v>22898</v>
          </cell>
          <cell r="R13">
            <v>5017</v>
          </cell>
        </row>
        <row r="14">
          <cell r="Q14">
            <v>27759</v>
          </cell>
          <cell r="R14">
            <v>6528</v>
          </cell>
        </row>
        <row r="15">
          <cell r="Q15">
            <v>19675</v>
          </cell>
          <cell r="R15">
            <v>4955</v>
          </cell>
        </row>
        <row r="16">
          <cell r="Q16">
            <v>20657</v>
          </cell>
          <cell r="R16">
            <v>5265</v>
          </cell>
        </row>
        <row r="17">
          <cell r="Q17">
            <v>54760</v>
          </cell>
          <cell r="R17">
            <v>17866</v>
          </cell>
        </row>
        <row r="18">
          <cell r="Q18">
            <v>23321</v>
          </cell>
          <cell r="R18">
            <v>5883</v>
          </cell>
        </row>
        <row r="19">
          <cell r="Q19">
            <v>26473</v>
          </cell>
          <cell r="R19">
            <v>6689</v>
          </cell>
        </row>
        <row r="20">
          <cell r="Q20">
            <v>9527</v>
          </cell>
          <cell r="R20">
            <v>2481</v>
          </cell>
        </row>
        <row r="21">
          <cell r="Q21">
            <v>12880</v>
          </cell>
          <cell r="R21">
            <v>3354</v>
          </cell>
        </row>
        <row r="22">
          <cell r="Q22">
            <v>12563</v>
          </cell>
          <cell r="R22">
            <v>3039</v>
          </cell>
        </row>
        <row r="23">
          <cell r="Q23">
            <v>31772</v>
          </cell>
          <cell r="R23">
            <v>8573</v>
          </cell>
        </row>
        <row r="24">
          <cell r="Q24">
            <v>7578</v>
          </cell>
          <cell r="R24">
            <v>1893</v>
          </cell>
        </row>
        <row r="25">
          <cell r="Q25">
            <v>8773</v>
          </cell>
          <cell r="R25">
            <v>2414</v>
          </cell>
        </row>
        <row r="26">
          <cell r="Q26">
            <v>13095</v>
          </cell>
          <cell r="R26">
            <v>3159</v>
          </cell>
        </row>
        <row r="27">
          <cell r="Q27">
            <v>12829</v>
          </cell>
          <cell r="R27">
            <v>3362</v>
          </cell>
        </row>
        <row r="28">
          <cell r="Q28">
            <v>13020</v>
          </cell>
          <cell r="R28">
            <v>0</v>
          </cell>
        </row>
        <row r="29">
          <cell r="Q29">
            <v>8214</v>
          </cell>
          <cell r="R29">
            <v>2057</v>
          </cell>
        </row>
        <row r="30">
          <cell r="Q30">
            <v>4987</v>
          </cell>
          <cell r="R30">
            <v>1115</v>
          </cell>
        </row>
        <row r="31">
          <cell r="Q31">
            <v>166784</v>
          </cell>
          <cell r="R31">
            <v>0</v>
          </cell>
        </row>
        <row r="32">
          <cell r="Q32">
            <v>96715</v>
          </cell>
          <cell r="R32">
            <v>1045</v>
          </cell>
        </row>
        <row r="33">
          <cell r="Q33">
            <v>29888</v>
          </cell>
          <cell r="R33">
            <v>6935</v>
          </cell>
        </row>
        <row r="34">
          <cell r="Q34">
            <v>13142</v>
          </cell>
          <cell r="R34">
            <v>0</v>
          </cell>
        </row>
        <row r="35">
          <cell r="Q35">
            <v>0</v>
          </cell>
          <cell r="R35">
            <v>117871</v>
          </cell>
        </row>
        <row r="36">
          <cell r="Q36">
            <v>176</v>
          </cell>
          <cell r="R36">
            <v>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44743</v>
          </cell>
        </row>
      </sheetData>
      <sheetData sheetId="1"/>
      <sheetData sheetId="2">
        <row r="9">
          <cell r="Q9">
            <v>76959</v>
          </cell>
          <cell r="R9">
            <v>0</v>
          </cell>
        </row>
        <row r="10">
          <cell r="Q10">
            <v>74561</v>
          </cell>
          <cell r="R10">
            <v>3767</v>
          </cell>
        </row>
        <row r="11">
          <cell r="Q11">
            <v>12331</v>
          </cell>
          <cell r="R11">
            <v>0</v>
          </cell>
        </row>
        <row r="12">
          <cell r="Q12">
            <v>20706</v>
          </cell>
          <cell r="R12">
            <v>5645</v>
          </cell>
        </row>
        <row r="13">
          <cell r="Q13">
            <v>22921</v>
          </cell>
          <cell r="R13">
            <v>4997</v>
          </cell>
        </row>
        <row r="14">
          <cell r="Q14">
            <v>27776</v>
          </cell>
          <cell r="R14">
            <v>6507</v>
          </cell>
        </row>
        <row r="15">
          <cell r="Q15">
            <v>19662</v>
          </cell>
          <cell r="R15">
            <v>4961</v>
          </cell>
        </row>
        <row r="16">
          <cell r="Q16">
            <v>20656</v>
          </cell>
          <cell r="R16">
            <v>5262</v>
          </cell>
        </row>
        <row r="17">
          <cell r="Q17">
            <v>54987</v>
          </cell>
          <cell r="R17">
            <v>17932</v>
          </cell>
        </row>
        <row r="18">
          <cell r="Q18">
            <v>23277</v>
          </cell>
          <cell r="R18">
            <v>5861</v>
          </cell>
        </row>
        <row r="19">
          <cell r="Q19">
            <v>26552</v>
          </cell>
          <cell r="R19">
            <v>6716</v>
          </cell>
        </row>
        <row r="20">
          <cell r="Q20">
            <v>9528</v>
          </cell>
          <cell r="R20">
            <v>2479</v>
          </cell>
        </row>
        <row r="21">
          <cell r="Q21">
            <v>12869</v>
          </cell>
          <cell r="R21">
            <v>3346</v>
          </cell>
        </row>
        <row r="22">
          <cell r="Q22">
            <v>12547</v>
          </cell>
          <cell r="R22">
            <v>3033</v>
          </cell>
        </row>
        <row r="23">
          <cell r="Q23">
            <v>31805</v>
          </cell>
          <cell r="R23">
            <v>8563</v>
          </cell>
        </row>
        <row r="24">
          <cell r="Q24">
            <v>7576</v>
          </cell>
          <cell r="R24">
            <v>1895</v>
          </cell>
        </row>
        <row r="25">
          <cell r="Q25">
            <v>8775</v>
          </cell>
          <cell r="R25">
            <v>2425</v>
          </cell>
        </row>
        <row r="26">
          <cell r="Q26">
            <v>13107</v>
          </cell>
          <cell r="R26">
            <v>3144</v>
          </cell>
        </row>
        <row r="27">
          <cell r="Q27">
            <v>12843</v>
          </cell>
          <cell r="R27">
            <v>3352</v>
          </cell>
        </row>
        <row r="28">
          <cell r="Q28">
            <v>13080</v>
          </cell>
          <cell r="R28">
            <v>0</v>
          </cell>
        </row>
        <row r="29">
          <cell r="Q29">
            <v>8226</v>
          </cell>
          <cell r="R29">
            <v>2056</v>
          </cell>
        </row>
        <row r="30">
          <cell r="Q30">
            <v>5007</v>
          </cell>
          <cell r="R30">
            <v>1115</v>
          </cell>
        </row>
        <row r="31">
          <cell r="Q31">
            <v>167348</v>
          </cell>
          <cell r="R31">
            <v>0</v>
          </cell>
        </row>
        <row r="32">
          <cell r="Q32">
            <v>96827</v>
          </cell>
          <cell r="R32">
            <v>1050</v>
          </cell>
        </row>
        <row r="33">
          <cell r="Q33">
            <v>29967</v>
          </cell>
          <cell r="R33">
            <v>6957</v>
          </cell>
        </row>
        <row r="34">
          <cell r="Q34">
            <v>13131</v>
          </cell>
          <cell r="R34">
            <v>0</v>
          </cell>
        </row>
        <row r="35">
          <cell r="Q35">
            <v>0</v>
          </cell>
          <cell r="R35">
            <v>117954</v>
          </cell>
        </row>
        <row r="36">
          <cell r="Q36">
            <v>172</v>
          </cell>
          <cell r="R36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-НЕСТ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44774</v>
          </cell>
        </row>
      </sheetData>
      <sheetData sheetId="1"/>
      <sheetData sheetId="2">
        <row r="9">
          <cell r="Q9">
            <v>77217</v>
          </cell>
          <cell r="R9">
            <v>0</v>
          </cell>
        </row>
        <row r="10">
          <cell r="Q10">
            <v>74744</v>
          </cell>
          <cell r="R10">
            <v>3788</v>
          </cell>
        </row>
        <row r="11">
          <cell r="Q11">
            <v>12377</v>
          </cell>
          <cell r="R11">
            <v>0</v>
          </cell>
        </row>
        <row r="12">
          <cell r="Q12">
            <v>20738</v>
          </cell>
          <cell r="R12">
            <v>5632</v>
          </cell>
        </row>
        <row r="13">
          <cell r="Q13">
            <v>22916</v>
          </cell>
          <cell r="R13">
            <v>4966</v>
          </cell>
        </row>
        <row r="14">
          <cell r="Q14">
            <v>27808</v>
          </cell>
          <cell r="R14">
            <v>6498</v>
          </cell>
        </row>
        <row r="15">
          <cell r="Q15">
            <v>19667</v>
          </cell>
          <cell r="R15">
            <v>4952</v>
          </cell>
        </row>
        <row r="16">
          <cell r="Q16">
            <v>20637</v>
          </cell>
          <cell r="R16">
            <v>5231</v>
          </cell>
        </row>
        <row r="17">
          <cell r="Q17">
            <v>55212</v>
          </cell>
          <cell r="R17">
            <v>17997</v>
          </cell>
        </row>
        <row r="18">
          <cell r="Q18">
            <v>23309</v>
          </cell>
          <cell r="R18">
            <v>5844</v>
          </cell>
        </row>
        <row r="19">
          <cell r="Q19">
            <v>26627</v>
          </cell>
          <cell r="R19">
            <v>6734</v>
          </cell>
        </row>
        <row r="20">
          <cell r="Q20">
            <v>9507</v>
          </cell>
          <cell r="R20">
            <v>2485</v>
          </cell>
        </row>
        <row r="21">
          <cell r="Q21">
            <v>12872</v>
          </cell>
          <cell r="R21">
            <v>3343</v>
          </cell>
        </row>
        <row r="22">
          <cell r="Q22">
            <v>12524</v>
          </cell>
          <cell r="R22">
            <v>3010</v>
          </cell>
        </row>
        <row r="23">
          <cell r="Q23">
            <v>31791</v>
          </cell>
          <cell r="R23">
            <v>8558</v>
          </cell>
        </row>
        <row r="24">
          <cell r="Q24">
            <v>7560</v>
          </cell>
          <cell r="R24">
            <v>1886</v>
          </cell>
        </row>
        <row r="25">
          <cell r="Q25">
            <v>8767</v>
          </cell>
          <cell r="R25">
            <v>2429</v>
          </cell>
        </row>
        <row r="26">
          <cell r="Q26">
            <v>13124</v>
          </cell>
          <cell r="R26">
            <v>3141</v>
          </cell>
        </row>
        <row r="27">
          <cell r="Q27">
            <v>12843</v>
          </cell>
          <cell r="R27">
            <v>3327</v>
          </cell>
        </row>
        <row r="28">
          <cell r="Q28">
            <v>13142</v>
          </cell>
          <cell r="R28">
            <v>0</v>
          </cell>
        </row>
        <row r="29">
          <cell r="Q29">
            <v>8236</v>
          </cell>
          <cell r="R29">
            <v>2055</v>
          </cell>
        </row>
        <row r="30">
          <cell r="Q30">
            <v>5017</v>
          </cell>
          <cell r="R30">
            <v>1111</v>
          </cell>
        </row>
        <row r="31">
          <cell r="Q31">
            <v>167920</v>
          </cell>
          <cell r="R31">
            <v>0</v>
          </cell>
        </row>
        <row r="32">
          <cell r="Q32">
            <v>96890</v>
          </cell>
          <cell r="R32">
            <v>1036</v>
          </cell>
        </row>
        <row r="33">
          <cell r="Q33">
            <v>30013</v>
          </cell>
          <cell r="R33">
            <v>6961</v>
          </cell>
        </row>
        <row r="34">
          <cell r="Q34">
            <v>13128</v>
          </cell>
          <cell r="R34">
            <v>0</v>
          </cell>
        </row>
        <row r="35">
          <cell r="Q35">
            <v>0</v>
          </cell>
          <cell r="R35">
            <v>118064</v>
          </cell>
        </row>
        <row r="36">
          <cell r="Q36">
            <v>107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6"/>
  <sheetViews>
    <sheetView zoomScale="91" zoomScaleNormal="91" workbookViewId="0">
      <selection activeCell="D13" sqref="D1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24" t="s">
        <v>0</v>
      </c>
      <c r="C2" s="25"/>
      <c r="D2" s="26"/>
      <c r="E2" s="27"/>
    </row>
    <row r="3" spans="2:5" ht="16.5" thickBot="1" x14ac:dyDescent="0.3">
      <c r="B3" s="28" t="s">
        <v>34</v>
      </c>
      <c r="C3" s="29"/>
      <c r="D3" s="30"/>
      <c r="E3" s="31"/>
    </row>
    <row r="4" spans="2:5" ht="16.5" thickBot="1" x14ac:dyDescent="0.3">
      <c r="B4" s="2" t="s">
        <v>6</v>
      </c>
      <c r="C4" s="3" t="s">
        <v>4</v>
      </c>
      <c r="D4" s="4" t="s">
        <v>1</v>
      </c>
      <c r="E4" s="5" t="s">
        <v>2</v>
      </c>
    </row>
    <row r="5" spans="2:5" x14ac:dyDescent="0.25">
      <c r="B5" s="10" t="s">
        <v>7</v>
      </c>
      <c r="C5" s="11">
        <f>D5+E5</f>
        <v>76110</v>
      </c>
      <c r="D5" s="12">
        <f>'[1]Расчёт для ФИН'!Q9</f>
        <v>76110</v>
      </c>
      <c r="E5" s="13">
        <f>'[1]Расчёт для ФИН'!R9</f>
        <v>0</v>
      </c>
    </row>
    <row r="6" spans="2:5" x14ac:dyDescent="0.25">
      <c r="B6" s="10" t="s">
        <v>8</v>
      </c>
      <c r="C6" s="11">
        <f t="shared" ref="C6:C32" si="0">D6+E6</f>
        <v>76983</v>
      </c>
      <c r="D6" s="12">
        <f>'[1]Расчёт для ФИН'!Q10</f>
        <v>73311</v>
      </c>
      <c r="E6" s="13">
        <f>'[1]Расчёт для ФИН'!R10</f>
        <v>3672</v>
      </c>
    </row>
    <row r="7" spans="2:5" x14ac:dyDescent="0.25">
      <c r="B7" s="10" t="s">
        <v>9</v>
      </c>
      <c r="C7" s="11">
        <f t="shared" si="0"/>
        <v>12343</v>
      </c>
      <c r="D7" s="12">
        <f>'[1]Расчёт для ФИН'!Q11</f>
        <v>12343</v>
      </c>
      <c r="E7" s="13">
        <f>'[1]Расчёт для ФИН'!R11</f>
        <v>0</v>
      </c>
    </row>
    <row r="8" spans="2:5" x14ac:dyDescent="0.25">
      <c r="B8" s="10" t="s">
        <v>10</v>
      </c>
      <c r="C8" s="11">
        <f t="shared" si="0"/>
        <v>25834</v>
      </c>
      <c r="D8" s="12">
        <f>'[1]Расчёт для ФИН'!Q12</f>
        <v>20221</v>
      </c>
      <c r="E8" s="13">
        <f>'[1]Расчёт для ФИН'!R12</f>
        <v>5613</v>
      </c>
    </row>
    <row r="9" spans="2:5" x14ac:dyDescent="0.25">
      <c r="B9" s="10" t="s">
        <v>11</v>
      </c>
      <c r="C9" s="11">
        <f t="shared" si="0"/>
        <v>27822</v>
      </c>
      <c r="D9" s="12">
        <f>'[1]Расчёт для ФИН'!Q13</f>
        <v>22811</v>
      </c>
      <c r="E9" s="13">
        <f>'[1]Расчёт для ФИН'!R13</f>
        <v>5011</v>
      </c>
    </row>
    <row r="10" spans="2:5" x14ac:dyDescent="0.25">
      <c r="B10" s="10" t="s">
        <v>12</v>
      </c>
      <c r="C10" s="11">
        <f t="shared" si="0"/>
        <v>34235</v>
      </c>
      <c r="D10" s="12">
        <f>'[1]Расчёт для ФИН'!Q14</f>
        <v>27717</v>
      </c>
      <c r="E10" s="13">
        <f>'[1]Расчёт для ФИН'!R14</f>
        <v>6518</v>
      </c>
    </row>
    <row r="11" spans="2:5" x14ac:dyDescent="0.25">
      <c r="B11" s="10" t="s">
        <v>13</v>
      </c>
      <c r="C11" s="11">
        <f t="shared" si="0"/>
        <v>24707</v>
      </c>
      <c r="D11" s="12">
        <f>'[1]Расчёт для ФИН'!Q15</f>
        <v>19672</v>
      </c>
      <c r="E11" s="13">
        <f>'[1]Расчёт для ФИН'!R15</f>
        <v>5035</v>
      </c>
    </row>
    <row r="12" spans="2:5" x14ac:dyDescent="0.25">
      <c r="B12" s="10" t="s">
        <v>14</v>
      </c>
      <c r="C12" s="11">
        <f t="shared" si="0"/>
        <v>25857</v>
      </c>
      <c r="D12" s="12">
        <f>'[1]Расчёт для ФИН'!Q16</f>
        <v>20612</v>
      </c>
      <c r="E12" s="13">
        <f>'[1]Расчёт для ФИН'!R16</f>
        <v>5245</v>
      </c>
    </row>
    <row r="13" spans="2:5" x14ac:dyDescent="0.25">
      <c r="B13" s="10" t="s">
        <v>15</v>
      </c>
      <c r="C13" s="11">
        <f t="shared" si="0"/>
        <v>71133</v>
      </c>
      <c r="D13" s="12">
        <f>'[1]Расчёт для ФИН'!Q17</f>
        <v>53557</v>
      </c>
      <c r="E13" s="13">
        <f>'[1]Расчёт для ФИН'!R17</f>
        <v>17576</v>
      </c>
    </row>
    <row r="14" spans="2:5" x14ac:dyDescent="0.25">
      <c r="B14" s="10" t="s">
        <v>16</v>
      </c>
      <c r="C14" s="11">
        <f t="shared" si="0"/>
        <v>29440</v>
      </c>
      <c r="D14" s="12">
        <f>'[1]Расчёт для ФИН'!Q18</f>
        <v>23460</v>
      </c>
      <c r="E14" s="13">
        <f>'[1]Расчёт для ФИН'!R18</f>
        <v>5980</v>
      </c>
    </row>
    <row r="15" spans="2:5" x14ac:dyDescent="0.25">
      <c r="B15" s="10" t="s">
        <v>17</v>
      </c>
      <c r="C15" s="11">
        <f t="shared" si="0"/>
        <v>32610</v>
      </c>
      <c r="D15" s="12">
        <f>'[1]Расчёт для ФИН'!Q19</f>
        <v>26002</v>
      </c>
      <c r="E15" s="13">
        <f>'[1]Расчёт для ФИН'!R19</f>
        <v>6608</v>
      </c>
    </row>
    <row r="16" spans="2:5" x14ac:dyDescent="0.25">
      <c r="B16" s="10" t="s">
        <v>18</v>
      </c>
      <c r="C16" s="11">
        <f t="shared" si="0"/>
        <v>12085</v>
      </c>
      <c r="D16" s="12">
        <f>'[1]Расчёт для ФИН'!Q20</f>
        <v>9586</v>
      </c>
      <c r="E16" s="13">
        <f>'[1]Расчёт для ФИН'!R20</f>
        <v>2499</v>
      </c>
    </row>
    <row r="17" spans="2:5" x14ac:dyDescent="0.25">
      <c r="B17" s="10" t="s">
        <v>19</v>
      </c>
      <c r="C17" s="11">
        <f t="shared" si="0"/>
        <v>16302</v>
      </c>
      <c r="D17" s="12">
        <f>'[1]Расчёт для ФИН'!Q21</f>
        <v>12925</v>
      </c>
      <c r="E17" s="13">
        <f>'[1]Расчёт для ФИН'!R21</f>
        <v>3377</v>
      </c>
    </row>
    <row r="18" spans="2:5" x14ac:dyDescent="0.25">
      <c r="B18" s="10" t="s">
        <v>20</v>
      </c>
      <c r="C18" s="11">
        <f t="shared" si="0"/>
        <v>15755</v>
      </c>
      <c r="D18" s="12">
        <f>'[1]Расчёт для ФИН'!Q22</f>
        <v>12654</v>
      </c>
      <c r="E18" s="13">
        <f>'[1]Расчёт для ФИН'!R22</f>
        <v>3101</v>
      </c>
    </row>
    <row r="19" spans="2:5" x14ac:dyDescent="0.25">
      <c r="B19" s="10" t="s">
        <v>21</v>
      </c>
      <c r="C19" s="11">
        <f t="shared" si="0"/>
        <v>40626</v>
      </c>
      <c r="D19" s="12">
        <f>'[1]Расчёт для ФИН'!Q23</f>
        <v>31987</v>
      </c>
      <c r="E19" s="13">
        <f>'[1]Расчёт для ФИН'!R23</f>
        <v>8639</v>
      </c>
    </row>
    <row r="20" spans="2:5" x14ac:dyDescent="0.25">
      <c r="B20" s="10" t="s">
        <v>22</v>
      </c>
      <c r="C20" s="11">
        <f t="shared" si="0"/>
        <v>9585</v>
      </c>
      <c r="D20" s="12">
        <f>'[1]Расчёт для ФИН'!Q24</f>
        <v>7621</v>
      </c>
      <c r="E20" s="13">
        <f>'[1]Расчёт для ФИН'!R24</f>
        <v>1964</v>
      </c>
    </row>
    <row r="21" spans="2:5" x14ac:dyDescent="0.25">
      <c r="B21" s="10" t="s">
        <v>23</v>
      </c>
      <c r="C21" s="11">
        <f t="shared" si="0"/>
        <v>11211</v>
      </c>
      <c r="D21" s="12">
        <f>'[1]Расчёт для ФИН'!Q25</f>
        <v>8787</v>
      </c>
      <c r="E21" s="13">
        <f>'[1]Расчёт для ФИН'!R25</f>
        <v>2424</v>
      </c>
    </row>
    <row r="22" spans="2:5" x14ac:dyDescent="0.25">
      <c r="B22" s="10" t="s">
        <v>24</v>
      </c>
      <c r="C22" s="11">
        <f t="shared" si="0"/>
        <v>16274</v>
      </c>
      <c r="D22" s="12">
        <f>'[1]Расчёт для ФИН'!Q26</f>
        <v>13082</v>
      </c>
      <c r="E22" s="13">
        <f>'[1]Расчёт для ФИН'!R26</f>
        <v>3192</v>
      </c>
    </row>
    <row r="23" spans="2:5" x14ac:dyDescent="0.25">
      <c r="B23" s="10" t="s">
        <v>25</v>
      </c>
      <c r="C23" s="11">
        <f t="shared" si="0"/>
        <v>16285</v>
      </c>
      <c r="D23" s="12">
        <f>'[1]Расчёт для ФИН'!Q27</f>
        <v>12841</v>
      </c>
      <c r="E23" s="13">
        <f>'[1]Расчёт для ФИН'!R27</f>
        <v>3444</v>
      </c>
    </row>
    <row r="24" spans="2:5" x14ac:dyDescent="0.25">
      <c r="B24" s="10" t="s">
        <v>30</v>
      </c>
      <c r="C24" s="11">
        <f t="shared" si="0"/>
        <v>12773</v>
      </c>
      <c r="D24" s="12">
        <f>'[1]Расчёт для ФИН'!Q28</f>
        <v>12773</v>
      </c>
      <c r="E24" s="13">
        <f>'[1]Расчёт для ФИН'!R28</f>
        <v>0</v>
      </c>
    </row>
    <row r="25" spans="2:5" x14ac:dyDescent="0.25">
      <c r="B25" s="10" t="s">
        <v>26</v>
      </c>
      <c r="C25" s="11">
        <f t="shared" si="0"/>
        <v>10266</v>
      </c>
      <c r="D25" s="12">
        <f>'[1]Расчёт для ФИН'!Q29</f>
        <v>8197</v>
      </c>
      <c r="E25" s="13">
        <f>'[1]Расчёт для ФИН'!R29</f>
        <v>2069</v>
      </c>
    </row>
    <row r="26" spans="2:5" x14ac:dyDescent="0.25">
      <c r="B26" s="10" t="s">
        <v>27</v>
      </c>
      <c r="C26" s="11">
        <f t="shared" si="0"/>
        <v>6053</v>
      </c>
      <c r="D26" s="12">
        <f>'[1]Расчёт для ФИН'!Q30</f>
        <v>4936</v>
      </c>
      <c r="E26" s="13">
        <f>'[1]Расчёт для ФИН'!R30</f>
        <v>1117</v>
      </c>
    </row>
    <row r="27" spans="2:5" x14ac:dyDescent="0.25">
      <c r="B27" s="10" t="s">
        <v>31</v>
      </c>
      <c r="C27" s="11">
        <f t="shared" si="0"/>
        <v>164428</v>
      </c>
      <c r="D27" s="12">
        <f>'[1]Расчёт для ФИН'!Q31</f>
        <v>164428</v>
      </c>
      <c r="E27" s="13">
        <f>'[1]Расчёт для ФИН'!R31</f>
        <v>0</v>
      </c>
    </row>
    <row r="28" spans="2:5" x14ac:dyDescent="0.25">
      <c r="B28" s="10" t="s">
        <v>28</v>
      </c>
      <c r="C28" s="11">
        <f t="shared" si="0"/>
        <v>96302</v>
      </c>
      <c r="D28" s="12">
        <f>'[1]Расчёт для ФИН'!Q32</f>
        <v>95218</v>
      </c>
      <c r="E28" s="13">
        <f>'[1]Расчёт для ФИН'!R32</f>
        <v>1084</v>
      </c>
    </row>
    <row r="29" spans="2:5" x14ac:dyDescent="0.25">
      <c r="B29" s="10" t="s">
        <v>32</v>
      </c>
      <c r="C29" s="11">
        <f t="shared" si="0"/>
        <v>36508</v>
      </c>
      <c r="D29" s="12">
        <f>'[1]Расчёт для ФИН'!Q33</f>
        <v>29554</v>
      </c>
      <c r="E29" s="13">
        <f>'[1]Расчёт для ФИН'!R33</f>
        <v>6954</v>
      </c>
    </row>
    <row r="30" spans="2:5" x14ac:dyDescent="0.25">
      <c r="B30" s="10" t="s">
        <v>29</v>
      </c>
      <c r="C30" s="11">
        <f t="shared" si="0"/>
        <v>13586</v>
      </c>
      <c r="D30" s="12">
        <f>'[1]Расчёт для ФИН'!Q34</f>
        <v>13586</v>
      </c>
      <c r="E30" s="13">
        <f>'[1]Расчёт для ФИН'!R34</f>
        <v>0</v>
      </c>
    </row>
    <row r="31" spans="2:5" x14ac:dyDescent="0.25">
      <c r="B31" s="10" t="s">
        <v>33</v>
      </c>
      <c r="C31" s="11">
        <f t="shared" si="0"/>
        <v>117135</v>
      </c>
      <c r="D31" s="12">
        <f>'[1]Расчёт для ФИН'!Q35</f>
        <v>0</v>
      </c>
      <c r="E31" s="13">
        <f>'[1]Расчёт для ФИН'!R35</f>
        <v>117135</v>
      </c>
    </row>
    <row r="32" spans="2:5" ht="16.5" thickBot="1" x14ac:dyDescent="0.3">
      <c r="B32" s="14" t="s">
        <v>5</v>
      </c>
      <c r="C32" s="11">
        <f t="shared" si="0"/>
        <v>128</v>
      </c>
      <c r="D32" s="12">
        <f>'[1]Расчёт для ФИН'!Q36</f>
        <v>125</v>
      </c>
      <c r="E32" s="13">
        <f>'[1]Расчёт для ФИН'!R36</f>
        <v>3</v>
      </c>
    </row>
    <row r="33" spans="2:6" ht="16.5" thickBot="1" x14ac:dyDescent="0.3">
      <c r="B33" s="15" t="s">
        <v>3</v>
      </c>
      <c r="C33" s="16">
        <f>SUM(C5:C32)</f>
        <v>1032376</v>
      </c>
      <c r="D33" s="17">
        <f>SUM(D5:D32)</f>
        <v>814116</v>
      </c>
      <c r="E33" s="18">
        <f>SUM(E5:E32)</f>
        <v>218260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36"/>
  <sheetViews>
    <sheetView zoomScale="91" zoomScaleNormal="91" workbookViewId="0">
      <selection activeCell="E21" sqref="E21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"&amp;TEXT([9]Расчёт!C2,"ДД.ММ.ГГГГ")&amp;" "&amp;"года"</f>
        <v>по состоянию на 01.08.2022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77217</v>
      </c>
      <c r="D5" s="12">
        <f>'[9]Расчёт для ФИН'!Q9</f>
        <v>77217</v>
      </c>
      <c r="E5" s="13">
        <f>'[9]Расчёт для ФИН'!R9</f>
        <v>0</v>
      </c>
    </row>
    <row r="6" spans="2:5" x14ac:dyDescent="0.25">
      <c r="B6" s="10" t="s">
        <v>8</v>
      </c>
      <c r="C6" s="11">
        <f t="shared" ref="C6:C32" si="0">D6+E6</f>
        <v>78532</v>
      </c>
      <c r="D6" s="12">
        <f>'[9]Расчёт для ФИН'!Q10</f>
        <v>74744</v>
      </c>
      <c r="E6" s="13">
        <f>'[9]Расчёт для ФИН'!R10</f>
        <v>3788</v>
      </c>
    </row>
    <row r="7" spans="2:5" x14ac:dyDescent="0.25">
      <c r="B7" s="10" t="s">
        <v>9</v>
      </c>
      <c r="C7" s="11">
        <f t="shared" si="0"/>
        <v>12377</v>
      </c>
      <c r="D7" s="12">
        <f>'[9]Расчёт для ФИН'!Q11</f>
        <v>12377</v>
      </c>
      <c r="E7" s="13">
        <f>'[9]Расчёт для ФИН'!R11</f>
        <v>0</v>
      </c>
    </row>
    <row r="8" spans="2:5" x14ac:dyDescent="0.25">
      <c r="B8" s="10" t="s">
        <v>10</v>
      </c>
      <c r="C8" s="11">
        <f t="shared" si="0"/>
        <v>26370</v>
      </c>
      <c r="D8" s="12">
        <f>'[9]Расчёт для ФИН'!Q12</f>
        <v>20738</v>
      </c>
      <c r="E8" s="13">
        <f>'[9]Расчёт для ФИН'!R12</f>
        <v>5632</v>
      </c>
    </row>
    <row r="9" spans="2:5" x14ac:dyDescent="0.25">
      <c r="B9" s="10" t="s">
        <v>11</v>
      </c>
      <c r="C9" s="11">
        <f t="shared" si="0"/>
        <v>27882</v>
      </c>
      <c r="D9" s="12">
        <f>'[9]Расчёт для ФИН'!Q13</f>
        <v>22916</v>
      </c>
      <c r="E9" s="13">
        <f>'[9]Расчёт для ФИН'!R13</f>
        <v>4966</v>
      </c>
    </row>
    <row r="10" spans="2:5" x14ac:dyDescent="0.25">
      <c r="B10" s="10" t="s">
        <v>12</v>
      </c>
      <c r="C10" s="11">
        <f t="shared" si="0"/>
        <v>34306</v>
      </c>
      <c r="D10" s="12">
        <f>'[9]Расчёт для ФИН'!Q14</f>
        <v>27808</v>
      </c>
      <c r="E10" s="13">
        <f>'[9]Расчёт для ФИН'!R14</f>
        <v>6498</v>
      </c>
    </row>
    <row r="11" spans="2:5" x14ac:dyDescent="0.25">
      <c r="B11" s="10" t="s">
        <v>13</v>
      </c>
      <c r="C11" s="11">
        <f t="shared" si="0"/>
        <v>24619</v>
      </c>
      <c r="D11" s="12">
        <f>'[9]Расчёт для ФИН'!Q15</f>
        <v>19667</v>
      </c>
      <c r="E11" s="13">
        <f>'[9]Расчёт для ФИН'!R15</f>
        <v>4952</v>
      </c>
    </row>
    <row r="12" spans="2:5" x14ac:dyDescent="0.25">
      <c r="B12" s="10" t="s">
        <v>14</v>
      </c>
      <c r="C12" s="11">
        <f t="shared" si="0"/>
        <v>25868</v>
      </c>
      <c r="D12" s="12">
        <f>'[9]Расчёт для ФИН'!Q16</f>
        <v>20637</v>
      </c>
      <c r="E12" s="13">
        <f>'[9]Расчёт для ФИН'!R16</f>
        <v>5231</v>
      </c>
    </row>
    <row r="13" spans="2:5" x14ac:dyDescent="0.25">
      <c r="B13" s="10" t="s">
        <v>15</v>
      </c>
      <c r="C13" s="11">
        <f t="shared" si="0"/>
        <v>73209</v>
      </c>
      <c r="D13" s="12">
        <f>'[9]Расчёт для ФИН'!Q17</f>
        <v>55212</v>
      </c>
      <c r="E13" s="13">
        <f>'[9]Расчёт для ФИН'!R17</f>
        <v>17997</v>
      </c>
    </row>
    <row r="14" spans="2:5" x14ac:dyDescent="0.25">
      <c r="B14" s="10" t="s">
        <v>16</v>
      </c>
      <c r="C14" s="11">
        <f t="shared" si="0"/>
        <v>29153</v>
      </c>
      <c r="D14" s="12">
        <f>'[9]Расчёт для ФИН'!Q18</f>
        <v>23309</v>
      </c>
      <c r="E14" s="13">
        <f>'[9]Расчёт для ФИН'!R18</f>
        <v>5844</v>
      </c>
    </row>
    <row r="15" spans="2:5" x14ac:dyDescent="0.25">
      <c r="B15" s="10" t="s">
        <v>17</v>
      </c>
      <c r="C15" s="11">
        <f t="shared" si="0"/>
        <v>33361</v>
      </c>
      <c r="D15" s="12">
        <f>'[9]Расчёт для ФИН'!Q19</f>
        <v>26627</v>
      </c>
      <c r="E15" s="13">
        <f>'[9]Расчёт для ФИН'!R19</f>
        <v>6734</v>
      </c>
    </row>
    <row r="16" spans="2:5" x14ac:dyDescent="0.25">
      <c r="B16" s="10" t="s">
        <v>18</v>
      </c>
      <c r="C16" s="11">
        <f t="shared" si="0"/>
        <v>11992</v>
      </c>
      <c r="D16" s="12">
        <f>'[9]Расчёт для ФИН'!Q20</f>
        <v>9507</v>
      </c>
      <c r="E16" s="13">
        <f>'[9]Расчёт для ФИН'!R20</f>
        <v>2485</v>
      </c>
    </row>
    <row r="17" spans="2:5" x14ac:dyDescent="0.25">
      <c r="B17" s="10" t="s">
        <v>19</v>
      </c>
      <c r="C17" s="11">
        <f t="shared" si="0"/>
        <v>16215</v>
      </c>
      <c r="D17" s="12">
        <f>'[9]Расчёт для ФИН'!Q21</f>
        <v>12872</v>
      </c>
      <c r="E17" s="13">
        <f>'[9]Расчёт для ФИН'!R21</f>
        <v>3343</v>
      </c>
    </row>
    <row r="18" spans="2:5" x14ac:dyDescent="0.25">
      <c r="B18" s="10" t="s">
        <v>20</v>
      </c>
      <c r="C18" s="11">
        <f t="shared" si="0"/>
        <v>15534</v>
      </c>
      <c r="D18" s="12">
        <f>'[9]Расчёт для ФИН'!Q22</f>
        <v>12524</v>
      </c>
      <c r="E18" s="13">
        <f>'[9]Расчёт для ФИН'!R22</f>
        <v>3010</v>
      </c>
    </row>
    <row r="19" spans="2:5" x14ac:dyDescent="0.25">
      <c r="B19" s="10" t="s">
        <v>21</v>
      </c>
      <c r="C19" s="11">
        <f t="shared" si="0"/>
        <v>40349</v>
      </c>
      <c r="D19" s="12">
        <f>'[9]Расчёт для ФИН'!Q23</f>
        <v>31791</v>
      </c>
      <c r="E19" s="13">
        <f>'[9]Расчёт для ФИН'!R23</f>
        <v>8558</v>
      </c>
    </row>
    <row r="20" spans="2:5" x14ac:dyDescent="0.25">
      <c r="B20" s="10" t="s">
        <v>22</v>
      </c>
      <c r="C20" s="11">
        <f t="shared" si="0"/>
        <v>9446</v>
      </c>
      <c r="D20" s="12">
        <f>'[9]Расчёт для ФИН'!Q24</f>
        <v>7560</v>
      </c>
      <c r="E20" s="13">
        <f>'[9]Расчёт для ФИН'!R24</f>
        <v>1886</v>
      </c>
    </row>
    <row r="21" spans="2:5" x14ac:dyDescent="0.25">
      <c r="B21" s="10" t="s">
        <v>23</v>
      </c>
      <c r="C21" s="11">
        <f t="shared" si="0"/>
        <v>11196</v>
      </c>
      <c r="D21" s="12">
        <f>'[9]Расчёт для ФИН'!Q25</f>
        <v>8767</v>
      </c>
      <c r="E21" s="13">
        <f>'[9]Расчёт для ФИН'!R25</f>
        <v>2429</v>
      </c>
    </row>
    <row r="22" spans="2:5" x14ac:dyDescent="0.25">
      <c r="B22" s="10" t="s">
        <v>24</v>
      </c>
      <c r="C22" s="11">
        <f t="shared" si="0"/>
        <v>16265</v>
      </c>
      <c r="D22" s="12">
        <f>'[9]Расчёт для ФИН'!Q26</f>
        <v>13124</v>
      </c>
      <c r="E22" s="13">
        <f>'[9]Расчёт для ФИН'!R26</f>
        <v>3141</v>
      </c>
    </row>
    <row r="23" spans="2:5" x14ac:dyDescent="0.25">
      <c r="B23" s="10" t="s">
        <v>25</v>
      </c>
      <c r="C23" s="11">
        <f t="shared" si="0"/>
        <v>16170</v>
      </c>
      <c r="D23" s="12">
        <f>'[9]Расчёт для ФИН'!Q27</f>
        <v>12843</v>
      </c>
      <c r="E23" s="13">
        <f>'[9]Расчёт для ФИН'!R27</f>
        <v>3327</v>
      </c>
    </row>
    <row r="24" spans="2:5" x14ac:dyDescent="0.25">
      <c r="B24" s="10" t="s">
        <v>30</v>
      </c>
      <c r="C24" s="11">
        <f t="shared" si="0"/>
        <v>13142</v>
      </c>
      <c r="D24" s="12">
        <f>'[9]Расчёт для ФИН'!Q28</f>
        <v>13142</v>
      </c>
      <c r="E24" s="13">
        <f>'[9]Расчёт для ФИН'!R28</f>
        <v>0</v>
      </c>
    </row>
    <row r="25" spans="2:5" x14ac:dyDescent="0.25">
      <c r="B25" s="10" t="s">
        <v>26</v>
      </c>
      <c r="C25" s="11">
        <f t="shared" si="0"/>
        <v>10291</v>
      </c>
      <c r="D25" s="12">
        <f>'[9]Расчёт для ФИН'!Q29</f>
        <v>8236</v>
      </c>
      <c r="E25" s="13">
        <f>'[9]Расчёт для ФИН'!R29</f>
        <v>2055</v>
      </c>
    </row>
    <row r="26" spans="2:5" x14ac:dyDescent="0.25">
      <c r="B26" s="10" t="s">
        <v>27</v>
      </c>
      <c r="C26" s="11">
        <f t="shared" si="0"/>
        <v>6128</v>
      </c>
      <c r="D26" s="12">
        <f>'[9]Расчёт для ФИН'!Q30</f>
        <v>5017</v>
      </c>
      <c r="E26" s="13">
        <f>'[9]Расчёт для ФИН'!R30</f>
        <v>1111</v>
      </c>
    </row>
    <row r="27" spans="2:5" x14ac:dyDescent="0.25">
      <c r="B27" s="10" t="s">
        <v>31</v>
      </c>
      <c r="C27" s="11">
        <f t="shared" si="0"/>
        <v>167920</v>
      </c>
      <c r="D27" s="12">
        <f>'[9]Расчёт для ФИН'!Q31</f>
        <v>167920</v>
      </c>
      <c r="E27" s="13">
        <f>'[9]Расчёт для ФИН'!R31</f>
        <v>0</v>
      </c>
    </row>
    <row r="28" spans="2:5" x14ac:dyDescent="0.25">
      <c r="B28" s="10" t="s">
        <v>28</v>
      </c>
      <c r="C28" s="11">
        <f t="shared" si="0"/>
        <v>97926</v>
      </c>
      <c r="D28" s="12">
        <f>'[9]Расчёт для ФИН'!Q32</f>
        <v>96890</v>
      </c>
      <c r="E28" s="13">
        <f>'[9]Расчёт для ФИН'!R32</f>
        <v>1036</v>
      </c>
    </row>
    <row r="29" spans="2:5" x14ac:dyDescent="0.25">
      <c r="B29" s="10" t="s">
        <v>32</v>
      </c>
      <c r="C29" s="11">
        <f t="shared" si="0"/>
        <v>36974</v>
      </c>
      <c r="D29" s="12">
        <f>'[9]Расчёт для ФИН'!Q33</f>
        <v>30013</v>
      </c>
      <c r="E29" s="13">
        <f>'[9]Расчёт для ФИН'!R33</f>
        <v>6961</v>
      </c>
    </row>
    <row r="30" spans="2:5" x14ac:dyDescent="0.25">
      <c r="B30" s="10" t="s">
        <v>29</v>
      </c>
      <c r="C30" s="11">
        <f t="shared" si="0"/>
        <v>13128</v>
      </c>
      <c r="D30" s="12">
        <f>'[9]Расчёт для ФИН'!Q34</f>
        <v>13128</v>
      </c>
      <c r="E30" s="13">
        <f>'[9]Расчёт для ФИН'!R34</f>
        <v>0</v>
      </c>
    </row>
    <row r="31" spans="2:5" x14ac:dyDescent="0.25">
      <c r="B31" s="10" t="s">
        <v>33</v>
      </c>
      <c r="C31" s="11">
        <f t="shared" si="0"/>
        <v>118064</v>
      </c>
      <c r="D31" s="12">
        <f>'[9]Расчёт для ФИН'!Q35</f>
        <v>0</v>
      </c>
      <c r="E31" s="13">
        <f>'[9]Расчёт для ФИН'!R35</f>
        <v>118064</v>
      </c>
    </row>
    <row r="32" spans="2:5" ht="16.5" thickBot="1" x14ac:dyDescent="0.3">
      <c r="B32" s="14" t="s">
        <v>5</v>
      </c>
      <c r="C32" s="11">
        <f t="shared" si="0"/>
        <v>107</v>
      </c>
      <c r="D32" s="12">
        <f>'[9]Расчёт для ФИН'!Q36</f>
        <v>107</v>
      </c>
      <c r="E32" s="13">
        <f>'[9]Расчёт для ФИН'!R36</f>
        <v>0</v>
      </c>
    </row>
    <row r="33" spans="2:6" ht="16.5" thickBot="1" x14ac:dyDescent="0.3">
      <c r="B33" s="15" t="s">
        <v>3</v>
      </c>
      <c r="C33" s="16">
        <f>SUM(C5:C32)</f>
        <v>1043741</v>
      </c>
      <c r="D33" s="17">
        <f>SUM(D5:D32)</f>
        <v>824693</v>
      </c>
      <c r="E33" s="18">
        <f>SUM(E5:E32)</f>
        <v>219048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5BF5-0373-4F56-A7E1-C55ADA3B89F2}">
  <dimension ref="B1:F36"/>
  <sheetViews>
    <sheetView zoomScale="91" zoomScaleNormal="91" workbookViewId="0">
      <selection activeCell="D22" sqref="D22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"&amp;TEXT([10]Расчёт!C2,"ДД.ММ.ГГГГ")&amp;" "&amp;"года"</f>
        <v>по состоянию на 01.09.2022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77331</v>
      </c>
      <c r="D5" s="12">
        <f>'[10]Расчёт для ФИН'!Q9</f>
        <v>77331</v>
      </c>
      <c r="E5" s="13">
        <f>'[10]Расчёт для ФИН'!R9</f>
        <v>0</v>
      </c>
    </row>
    <row r="6" spans="2:5" x14ac:dyDescent="0.25">
      <c r="B6" s="10" t="s">
        <v>8</v>
      </c>
      <c r="C6" s="11">
        <f t="shared" ref="C6:C32" si="0">D6+E6</f>
        <v>78697</v>
      </c>
      <c r="D6" s="12">
        <f>'[10]Расчёт для ФИН'!Q10</f>
        <v>74888</v>
      </c>
      <c r="E6" s="13">
        <f>'[10]Расчёт для ФИН'!R10</f>
        <v>3809</v>
      </c>
    </row>
    <row r="7" spans="2:5" x14ac:dyDescent="0.25">
      <c r="B7" s="10" t="s">
        <v>9</v>
      </c>
      <c r="C7" s="11">
        <f t="shared" si="0"/>
        <v>12370</v>
      </c>
      <c r="D7" s="12">
        <f>'[10]Расчёт для ФИН'!Q11</f>
        <v>12370</v>
      </c>
      <c r="E7" s="13">
        <f>'[10]Расчёт для ФИН'!R11</f>
        <v>0</v>
      </c>
    </row>
    <row r="8" spans="2:5" x14ac:dyDescent="0.25">
      <c r="B8" s="10" t="s">
        <v>10</v>
      </c>
      <c r="C8" s="11">
        <f t="shared" si="0"/>
        <v>26418</v>
      </c>
      <c r="D8" s="12">
        <f>'[10]Расчёт для ФИН'!Q12</f>
        <v>20770</v>
      </c>
      <c r="E8" s="13">
        <f>'[10]Расчёт для ФИН'!R12</f>
        <v>5648</v>
      </c>
    </row>
    <row r="9" spans="2:5" x14ac:dyDescent="0.25">
      <c r="B9" s="10" t="s">
        <v>11</v>
      </c>
      <c r="C9" s="11">
        <f t="shared" si="0"/>
        <v>27869</v>
      </c>
      <c r="D9" s="12">
        <f>'[10]Расчёт для ФИН'!Q13</f>
        <v>22898</v>
      </c>
      <c r="E9" s="13">
        <f>'[10]Расчёт для ФИН'!R13</f>
        <v>4971</v>
      </c>
    </row>
    <row r="10" spans="2:5" x14ac:dyDescent="0.25">
      <c r="B10" s="10" t="s">
        <v>12</v>
      </c>
      <c r="C10" s="11">
        <f t="shared" si="0"/>
        <v>34236</v>
      </c>
      <c r="D10" s="12">
        <f>'[10]Расчёт для ФИН'!Q14</f>
        <v>27763</v>
      </c>
      <c r="E10" s="13">
        <f>'[10]Расчёт для ФИН'!R14</f>
        <v>6473</v>
      </c>
    </row>
    <row r="11" spans="2:5" x14ac:dyDescent="0.25">
      <c r="B11" s="10" t="s">
        <v>13</v>
      </c>
      <c r="C11" s="11">
        <f t="shared" si="0"/>
        <v>24525</v>
      </c>
      <c r="D11" s="12">
        <f>'[10]Расчёт для ФИН'!Q15</f>
        <v>19601</v>
      </c>
      <c r="E11" s="13">
        <f>'[10]Расчёт для ФИН'!R15</f>
        <v>4924</v>
      </c>
    </row>
    <row r="12" spans="2:5" x14ac:dyDescent="0.25">
      <c r="B12" s="10" t="s">
        <v>14</v>
      </c>
      <c r="C12" s="11">
        <f t="shared" si="0"/>
        <v>25834</v>
      </c>
      <c r="D12" s="12">
        <f>'[10]Расчёт для ФИН'!Q16</f>
        <v>20623</v>
      </c>
      <c r="E12" s="13">
        <f>'[10]Расчёт для ФИН'!R16</f>
        <v>5211</v>
      </c>
    </row>
    <row r="13" spans="2:5" x14ac:dyDescent="0.25">
      <c r="B13" s="10" t="s">
        <v>15</v>
      </c>
      <c r="C13" s="11">
        <f t="shared" si="0"/>
        <v>73466</v>
      </c>
      <c r="D13" s="12">
        <f>'[10]Расчёт для ФИН'!Q17</f>
        <v>55335</v>
      </c>
      <c r="E13" s="13">
        <f>'[10]Расчёт для ФИН'!R17</f>
        <v>18131</v>
      </c>
    </row>
    <row r="14" spans="2:5" x14ac:dyDescent="0.25">
      <c r="B14" s="10" t="s">
        <v>16</v>
      </c>
      <c r="C14" s="11">
        <f t="shared" si="0"/>
        <v>29078</v>
      </c>
      <c r="D14" s="12">
        <f>'[10]Расчёт для ФИН'!Q18</f>
        <v>23285</v>
      </c>
      <c r="E14" s="13">
        <f>'[10]Расчёт для ФИН'!R18</f>
        <v>5793</v>
      </c>
    </row>
    <row r="15" spans="2:5" x14ac:dyDescent="0.25">
      <c r="B15" s="10" t="s">
        <v>17</v>
      </c>
      <c r="C15" s="11">
        <f t="shared" si="0"/>
        <v>33466</v>
      </c>
      <c r="D15" s="12">
        <f>'[10]Расчёт для ФИН'!Q19</f>
        <v>26697</v>
      </c>
      <c r="E15" s="13">
        <f>'[10]Расчёт для ФИН'!R19</f>
        <v>6769</v>
      </c>
    </row>
    <row r="16" spans="2:5" x14ac:dyDescent="0.25">
      <c r="B16" s="10" t="s">
        <v>18</v>
      </c>
      <c r="C16" s="11">
        <f t="shared" si="0"/>
        <v>11937</v>
      </c>
      <c r="D16" s="12">
        <f>'[10]Расчёт для ФИН'!Q20</f>
        <v>9469</v>
      </c>
      <c r="E16" s="13">
        <f>'[10]Расчёт для ФИН'!R20</f>
        <v>2468</v>
      </c>
    </row>
    <row r="17" spans="2:5" x14ac:dyDescent="0.25">
      <c r="B17" s="10" t="s">
        <v>19</v>
      </c>
      <c r="C17" s="11">
        <f t="shared" si="0"/>
        <v>16156</v>
      </c>
      <c r="D17" s="12">
        <f>'[10]Расчёт для ФИН'!Q21</f>
        <v>12831</v>
      </c>
      <c r="E17" s="13">
        <f>'[10]Расчёт для ФИН'!R21</f>
        <v>3325</v>
      </c>
    </row>
    <row r="18" spans="2:5" x14ac:dyDescent="0.25">
      <c r="B18" s="10" t="s">
        <v>20</v>
      </c>
      <c r="C18" s="11">
        <f t="shared" si="0"/>
        <v>15519</v>
      </c>
      <c r="D18" s="12">
        <f>'[10]Расчёт для ФИН'!Q22</f>
        <v>12511</v>
      </c>
      <c r="E18" s="13">
        <f>'[10]Расчёт для ФИН'!R22</f>
        <v>3008</v>
      </c>
    </row>
    <row r="19" spans="2:5" x14ac:dyDescent="0.25">
      <c r="B19" s="10" t="s">
        <v>21</v>
      </c>
      <c r="C19" s="11">
        <f t="shared" si="0"/>
        <v>40461</v>
      </c>
      <c r="D19" s="12">
        <f>'[10]Расчёт для ФИН'!Q23</f>
        <v>31828</v>
      </c>
      <c r="E19" s="13">
        <f>'[10]Расчёт для ФИН'!R23</f>
        <v>8633</v>
      </c>
    </row>
    <row r="20" spans="2:5" x14ac:dyDescent="0.25">
      <c r="B20" s="10" t="s">
        <v>22</v>
      </c>
      <c r="C20" s="11">
        <f t="shared" si="0"/>
        <v>9422</v>
      </c>
      <c r="D20" s="12">
        <f>'[10]Расчёт для ФИН'!Q24</f>
        <v>7549</v>
      </c>
      <c r="E20" s="13">
        <f>'[10]Расчёт для ФИН'!R24</f>
        <v>1873</v>
      </c>
    </row>
    <row r="21" spans="2:5" x14ac:dyDescent="0.25">
      <c r="B21" s="10" t="s">
        <v>23</v>
      </c>
      <c r="C21" s="11">
        <f t="shared" si="0"/>
        <v>11182</v>
      </c>
      <c r="D21" s="12">
        <f>'[10]Расчёт для ФИН'!Q25</f>
        <v>8775</v>
      </c>
      <c r="E21" s="13">
        <f>'[10]Расчёт для ФИН'!R25</f>
        <v>2407</v>
      </c>
    </row>
    <row r="22" spans="2:5" x14ac:dyDescent="0.25">
      <c r="B22" s="10" t="s">
        <v>24</v>
      </c>
      <c r="C22" s="11">
        <f t="shared" si="0"/>
        <v>16262</v>
      </c>
      <c r="D22" s="12">
        <f>'[10]Расчёт для ФИН'!Q26</f>
        <v>13134</v>
      </c>
      <c r="E22" s="13">
        <f>'[10]Расчёт для ФИН'!R26</f>
        <v>3128</v>
      </c>
    </row>
    <row r="23" spans="2:5" x14ac:dyDescent="0.25">
      <c r="B23" s="10" t="s">
        <v>25</v>
      </c>
      <c r="C23" s="11">
        <f t="shared" si="0"/>
        <v>16116</v>
      </c>
      <c r="D23" s="12">
        <f>'[10]Расчёт для ФИН'!Q27</f>
        <v>12803</v>
      </c>
      <c r="E23" s="13">
        <f>'[10]Расчёт для ФИН'!R27</f>
        <v>3313</v>
      </c>
    </row>
    <row r="24" spans="2:5" x14ac:dyDescent="0.25">
      <c r="B24" s="10" t="s">
        <v>30</v>
      </c>
      <c r="C24" s="11">
        <f t="shared" si="0"/>
        <v>13214</v>
      </c>
      <c r="D24" s="12">
        <f>'[10]Расчёт для ФИН'!Q28</f>
        <v>13214</v>
      </c>
      <c r="E24" s="13">
        <f>'[10]Расчёт для ФИН'!R28</f>
        <v>0</v>
      </c>
    </row>
    <row r="25" spans="2:5" x14ac:dyDescent="0.25">
      <c r="B25" s="10" t="s">
        <v>26</v>
      </c>
      <c r="C25" s="11">
        <f t="shared" si="0"/>
        <v>10270</v>
      </c>
      <c r="D25" s="12">
        <f>'[10]Расчёт для ФИН'!Q29</f>
        <v>8229</v>
      </c>
      <c r="E25" s="13">
        <f>'[10]Расчёт для ФИН'!R29</f>
        <v>2041</v>
      </c>
    </row>
    <row r="26" spans="2:5" x14ac:dyDescent="0.25">
      <c r="B26" s="10" t="s">
        <v>27</v>
      </c>
      <c r="C26" s="11">
        <f t="shared" si="0"/>
        <v>6143</v>
      </c>
      <c r="D26" s="12">
        <f>'[10]Расчёт для ФИН'!Q30</f>
        <v>5030</v>
      </c>
      <c r="E26" s="13">
        <f>'[10]Расчёт для ФИН'!R30</f>
        <v>1113</v>
      </c>
    </row>
    <row r="27" spans="2:5" x14ac:dyDescent="0.25">
      <c r="B27" s="10" t="s">
        <v>31</v>
      </c>
      <c r="C27" s="11">
        <f t="shared" si="0"/>
        <v>168520</v>
      </c>
      <c r="D27" s="12">
        <f>'[10]Расчёт для ФИН'!Q31</f>
        <v>168520</v>
      </c>
      <c r="E27" s="13">
        <f>'[10]Расчёт для ФИН'!R31</f>
        <v>0</v>
      </c>
    </row>
    <row r="28" spans="2:5" x14ac:dyDescent="0.25">
      <c r="B28" s="10" t="s">
        <v>28</v>
      </c>
      <c r="C28" s="11">
        <f t="shared" si="0"/>
        <v>98715</v>
      </c>
      <c r="D28" s="12">
        <f>'[10]Расчёт для ФИН'!Q32</f>
        <v>97669</v>
      </c>
      <c r="E28" s="13">
        <f>'[10]Расчёт для ФИН'!R32</f>
        <v>1046</v>
      </c>
    </row>
    <row r="29" spans="2:5" x14ac:dyDescent="0.25">
      <c r="B29" s="10" t="s">
        <v>32</v>
      </c>
      <c r="C29" s="11">
        <f t="shared" si="0"/>
        <v>37032</v>
      </c>
      <c r="D29" s="12">
        <f>'[10]Расчёт для ФИН'!Q33</f>
        <v>30071</v>
      </c>
      <c r="E29" s="13">
        <f>'[10]Расчёт для ФИН'!R33</f>
        <v>6961</v>
      </c>
    </row>
    <row r="30" spans="2:5" x14ac:dyDescent="0.25">
      <c r="B30" s="10" t="s">
        <v>29</v>
      </c>
      <c r="C30" s="11">
        <f t="shared" si="0"/>
        <v>13080</v>
      </c>
      <c r="D30" s="12">
        <f>'[10]Расчёт для ФИН'!Q34</f>
        <v>13080</v>
      </c>
      <c r="E30" s="13">
        <f>'[10]Расчёт для ФИН'!R34</f>
        <v>0</v>
      </c>
    </row>
    <row r="31" spans="2:5" x14ac:dyDescent="0.25">
      <c r="B31" s="10" t="s">
        <v>33</v>
      </c>
      <c r="C31" s="11">
        <f t="shared" si="0"/>
        <v>118356</v>
      </c>
      <c r="D31" s="12">
        <f>'[10]Расчёт для ФИН'!Q35</f>
        <v>0</v>
      </c>
      <c r="E31" s="13">
        <f>'[10]Расчёт для ФИН'!R35</f>
        <v>118356</v>
      </c>
    </row>
    <row r="32" spans="2:5" ht="16.5" thickBot="1" x14ac:dyDescent="0.3">
      <c r="B32" s="14" t="s">
        <v>5</v>
      </c>
      <c r="C32" s="11">
        <f t="shared" si="0"/>
        <v>102</v>
      </c>
      <c r="D32" s="12">
        <f>'[10]Расчёт для ФИН'!Q36</f>
        <v>102</v>
      </c>
      <c r="E32" s="13">
        <f>'[10]Расчёт для ФИН'!R36</f>
        <v>0</v>
      </c>
    </row>
    <row r="33" spans="2:6" ht="16.5" thickBot="1" x14ac:dyDescent="0.3">
      <c r="B33" s="15" t="s">
        <v>3</v>
      </c>
      <c r="C33" s="16">
        <f>SUM(C5:C32)</f>
        <v>1045777</v>
      </c>
      <c r="D33" s="17">
        <f>SUM(D5:D32)</f>
        <v>826376</v>
      </c>
      <c r="E33" s="18">
        <f>SUM(E5:E32)</f>
        <v>219401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1EFBD-F52D-46C8-9096-1211ED851D9D}">
  <dimension ref="B1:F36"/>
  <sheetViews>
    <sheetView zoomScale="91" zoomScaleNormal="91" workbookViewId="0">
      <selection activeCell="B3" sqref="B3:E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"&amp;TEXT([11]Расчёт!C2,"ДД.ММ.ГГГГ")&amp;" "&amp;"года"</f>
        <v>по состоянию на 01.10.2022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77246</v>
      </c>
      <c r="D5" s="12">
        <f>'[11]Расчёт для ФИН'!Q9</f>
        <v>77246</v>
      </c>
      <c r="E5" s="13">
        <f>'[11]Расчёт для ФИН'!R9</f>
        <v>0</v>
      </c>
    </row>
    <row r="6" spans="2:5" x14ac:dyDescent="0.25">
      <c r="B6" s="10" t="s">
        <v>8</v>
      </c>
      <c r="C6" s="11">
        <f t="shared" ref="C6:C32" si="0">D6+E6</f>
        <v>78876</v>
      </c>
      <c r="D6" s="12">
        <f>'[11]Расчёт для ФИН'!Q10</f>
        <v>75082</v>
      </c>
      <c r="E6" s="13">
        <f>'[11]Расчёт для ФИН'!R10</f>
        <v>3794</v>
      </c>
    </row>
    <row r="7" spans="2:5" x14ac:dyDescent="0.25">
      <c r="B7" s="10" t="s">
        <v>9</v>
      </c>
      <c r="C7" s="11">
        <f t="shared" si="0"/>
        <v>12380</v>
      </c>
      <c r="D7" s="12">
        <f>'[11]Расчёт для ФИН'!Q11</f>
        <v>12380</v>
      </c>
      <c r="E7" s="13">
        <f>'[11]Расчёт для ФИН'!R11</f>
        <v>0</v>
      </c>
    </row>
    <row r="8" spans="2:5" x14ac:dyDescent="0.25">
      <c r="B8" s="10" t="s">
        <v>10</v>
      </c>
      <c r="C8" s="11">
        <f t="shared" si="0"/>
        <v>26446</v>
      </c>
      <c r="D8" s="12">
        <f>'[11]Расчёт для ФИН'!Q12</f>
        <v>20804</v>
      </c>
      <c r="E8" s="13">
        <f>'[11]Расчёт для ФИН'!R12</f>
        <v>5642</v>
      </c>
    </row>
    <row r="9" spans="2:5" x14ac:dyDescent="0.25">
      <c r="B9" s="10" t="s">
        <v>11</v>
      </c>
      <c r="C9" s="11">
        <f t="shared" si="0"/>
        <v>27824</v>
      </c>
      <c r="D9" s="12">
        <f>'[11]Расчёт для ФИН'!Q13</f>
        <v>22879</v>
      </c>
      <c r="E9" s="13">
        <f>'[11]Расчёт для ФИН'!R13</f>
        <v>4945</v>
      </c>
    </row>
    <row r="10" spans="2:5" x14ac:dyDescent="0.25">
      <c r="B10" s="10" t="s">
        <v>12</v>
      </c>
      <c r="C10" s="11">
        <f t="shared" si="0"/>
        <v>34176</v>
      </c>
      <c r="D10" s="12">
        <f>'[11]Расчёт для ФИН'!Q14</f>
        <v>27742</v>
      </c>
      <c r="E10" s="13">
        <f>'[11]Расчёт для ФИН'!R14</f>
        <v>6434</v>
      </c>
    </row>
    <row r="11" spans="2:5" x14ac:dyDescent="0.25">
      <c r="B11" s="10" t="s">
        <v>13</v>
      </c>
      <c r="C11" s="11">
        <f t="shared" si="0"/>
        <v>24429</v>
      </c>
      <c r="D11" s="12">
        <f>'[11]Расчёт для ФИН'!Q15</f>
        <v>19545</v>
      </c>
      <c r="E11" s="13">
        <f>'[11]Расчёт для ФИН'!R15</f>
        <v>4884</v>
      </c>
    </row>
    <row r="12" spans="2:5" x14ac:dyDescent="0.25">
      <c r="B12" s="10" t="s">
        <v>14</v>
      </c>
      <c r="C12" s="11">
        <f t="shared" si="0"/>
        <v>25815</v>
      </c>
      <c r="D12" s="12">
        <f>'[11]Расчёт для ФИН'!Q16</f>
        <v>20606</v>
      </c>
      <c r="E12" s="13">
        <f>'[11]Расчёт для ФИН'!R16</f>
        <v>5209</v>
      </c>
    </row>
    <row r="13" spans="2:5" x14ac:dyDescent="0.25">
      <c r="B13" s="10" t="s">
        <v>15</v>
      </c>
      <c r="C13" s="11">
        <f t="shared" si="0"/>
        <v>73716</v>
      </c>
      <c r="D13" s="12">
        <f>'[11]Расчёт для ФИН'!Q17</f>
        <v>55506</v>
      </c>
      <c r="E13" s="13">
        <f>'[11]Расчёт для ФИН'!R17</f>
        <v>18210</v>
      </c>
    </row>
    <row r="14" spans="2:5" x14ac:dyDescent="0.25">
      <c r="B14" s="10" t="s">
        <v>16</v>
      </c>
      <c r="C14" s="11">
        <f t="shared" si="0"/>
        <v>29038</v>
      </c>
      <c r="D14" s="12">
        <f>'[11]Расчёт для ФИН'!Q18</f>
        <v>23271</v>
      </c>
      <c r="E14" s="13">
        <f>'[11]Расчёт для ФИН'!R18</f>
        <v>5767</v>
      </c>
    </row>
    <row r="15" spans="2:5" x14ac:dyDescent="0.25">
      <c r="B15" s="10" t="s">
        <v>17</v>
      </c>
      <c r="C15" s="11">
        <f t="shared" si="0"/>
        <v>33531</v>
      </c>
      <c r="D15" s="12">
        <f>'[11]Расчёт для ФИН'!Q19</f>
        <v>26768</v>
      </c>
      <c r="E15" s="13">
        <f>'[11]Расчёт для ФИН'!R19</f>
        <v>6763</v>
      </c>
    </row>
    <row r="16" spans="2:5" x14ac:dyDescent="0.25">
      <c r="B16" s="10" t="s">
        <v>18</v>
      </c>
      <c r="C16" s="11">
        <f t="shared" si="0"/>
        <v>11891</v>
      </c>
      <c r="D16" s="12">
        <f>'[11]Расчёт для ФИН'!Q20</f>
        <v>9452</v>
      </c>
      <c r="E16" s="13">
        <f>'[11]Расчёт для ФИН'!R20</f>
        <v>2439</v>
      </c>
    </row>
    <row r="17" spans="2:5" x14ac:dyDescent="0.25">
      <c r="B17" s="10" t="s">
        <v>19</v>
      </c>
      <c r="C17" s="11">
        <f t="shared" si="0"/>
        <v>16100</v>
      </c>
      <c r="D17" s="12">
        <f>'[11]Расчёт для ФИН'!Q21</f>
        <v>12803</v>
      </c>
      <c r="E17" s="13">
        <f>'[11]Расчёт для ФИН'!R21</f>
        <v>3297</v>
      </c>
    </row>
    <row r="18" spans="2:5" x14ac:dyDescent="0.25">
      <c r="B18" s="10" t="s">
        <v>20</v>
      </c>
      <c r="C18" s="11">
        <f t="shared" si="0"/>
        <v>15428</v>
      </c>
      <c r="D18" s="12">
        <f>'[11]Расчёт для ФИН'!Q22</f>
        <v>12431</v>
      </c>
      <c r="E18" s="13">
        <f>'[11]Расчёт для ФИН'!R22</f>
        <v>2997</v>
      </c>
    </row>
    <row r="19" spans="2:5" x14ac:dyDescent="0.25">
      <c r="B19" s="10" t="s">
        <v>21</v>
      </c>
      <c r="C19" s="11">
        <f t="shared" si="0"/>
        <v>40345</v>
      </c>
      <c r="D19" s="12">
        <f>'[11]Расчёт для ФИН'!Q23</f>
        <v>31769</v>
      </c>
      <c r="E19" s="13">
        <f>'[11]Расчёт для ФИН'!R23</f>
        <v>8576</v>
      </c>
    </row>
    <row r="20" spans="2:5" x14ac:dyDescent="0.25">
      <c r="B20" s="10" t="s">
        <v>22</v>
      </c>
      <c r="C20" s="11">
        <f t="shared" si="0"/>
        <v>9394</v>
      </c>
      <c r="D20" s="12">
        <f>'[11]Расчёт для ФИН'!Q24</f>
        <v>7524</v>
      </c>
      <c r="E20" s="13">
        <f>'[11]Расчёт для ФИН'!R24</f>
        <v>1870</v>
      </c>
    </row>
    <row r="21" spans="2:5" x14ac:dyDescent="0.25">
      <c r="B21" s="10" t="s">
        <v>23</v>
      </c>
      <c r="C21" s="11">
        <f t="shared" si="0"/>
        <v>11146</v>
      </c>
      <c r="D21" s="12">
        <f>'[11]Расчёт для ФИН'!Q25</f>
        <v>8754</v>
      </c>
      <c r="E21" s="13">
        <f>'[11]Расчёт для ФИН'!R25</f>
        <v>2392</v>
      </c>
    </row>
    <row r="22" spans="2:5" x14ac:dyDescent="0.25">
      <c r="B22" s="10" t="s">
        <v>24</v>
      </c>
      <c r="C22" s="11">
        <f t="shared" si="0"/>
        <v>16267</v>
      </c>
      <c r="D22" s="12">
        <f>'[11]Расчёт для ФИН'!Q26</f>
        <v>13139</v>
      </c>
      <c r="E22" s="13">
        <f>'[11]Расчёт для ФИН'!R26</f>
        <v>3128</v>
      </c>
    </row>
    <row r="23" spans="2:5" x14ac:dyDescent="0.25">
      <c r="B23" s="10" t="s">
        <v>25</v>
      </c>
      <c r="C23" s="11">
        <f t="shared" si="0"/>
        <v>16061</v>
      </c>
      <c r="D23" s="12">
        <f>'[11]Расчёт для ФИН'!Q27</f>
        <v>12761</v>
      </c>
      <c r="E23" s="13">
        <f>'[11]Расчёт для ФИН'!R27</f>
        <v>3300</v>
      </c>
    </row>
    <row r="24" spans="2:5" x14ac:dyDescent="0.25">
      <c r="B24" s="10" t="s">
        <v>30</v>
      </c>
      <c r="C24" s="11">
        <f t="shared" si="0"/>
        <v>13260</v>
      </c>
      <c r="D24" s="12">
        <f>'[11]Расчёт для ФИН'!Q28</f>
        <v>13260</v>
      </c>
      <c r="E24" s="13">
        <f>'[11]Расчёт для ФИН'!R28</f>
        <v>0</v>
      </c>
    </row>
    <row r="25" spans="2:5" x14ac:dyDescent="0.25">
      <c r="B25" s="10" t="s">
        <v>26</v>
      </c>
      <c r="C25" s="11">
        <f t="shared" si="0"/>
        <v>10255</v>
      </c>
      <c r="D25" s="12">
        <f>'[11]Расчёт для ФИН'!Q29</f>
        <v>8216</v>
      </c>
      <c r="E25" s="13">
        <f>'[11]Расчёт для ФИН'!R29</f>
        <v>2039</v>
      </c>
    </row>
    <row r="26" spans="2:5" x14ac:dyDescent="0.25">
      <c r="B26" s="10" t="s">
        <v>27</v>
      </c>
      <c r="C26" s="11">
        <f t="shared" si="0"/>
        <v>6138</v>
      </c>
      <c r="D26" s="12">
        <f>'[11]Расчёт для ФИН'!Q30</f>
        <v>5024</v>
      </c>
      <c r="E26" s="13">
        <f>'[11]Расчёт для ФИН'!R30</f>
        <v>1114</v>
      </c>
    </row>
    <row r="27" spans="2:5" x14ac:dyDescent="0.25">
      <c r="B27" s="10" t="s">
        <v>31</v>
      </c>
      <c r="C27" s="11">
        <f t="shared" si="0"/>
        <v>168940</v>
      </c>
      <c r="D27" s="12">
        <f>'[11]Расчёт для ФИН'!Q31</f>
        <v>168940</v>
      </c>
      <c r="E27" s="13">
        <f>'[11]Расчёт для ФИН'!R31</f>
        <v>0</v>
      </c>
    </row>
    <row r="28" spans="2:5" x14ac:dyDescent="0.25">
      <c r="B28" s="10" t="s">
        <v>28</v>
      </c>
      <c r="C28" s="11">
        <f t="shared" si="0"/>
        <v>99047</v>
      </c>
      <c r="D28" s="12">
        <f>'[11]Расчёт для ФИН'!Q32</f>
        <v>97980</v>
      </c>
      <c r="E28" s="13">
        <f>'[11]Расчёт для ФИН'!R32</f>
        <v>1067</v>
      </c>
    </row>
    <row r="29" spans="2:5" x14ac:dyDescent="0.25">
      <c r="B29" s="10" t="s">
        <v>32</v>
      </c>
      <c r="C29" s="11">
        <f t="shared" si="0"/>
        <v>37177</v>
      </c>
      <c r="D29" s="12">
        <f>'[11]Расчёт для ФИН'!Q33</f>
        <v>30240</v>
      </c>
      <c r="E29" s="13">
        <f>'[11]Расчёт для ФИН'!R33</f>
        <v>6937</v>
      </c>
    </row>
    <row r="30" spans="2:5" x14ac:dyDescent="0.25">
      <c r="B30" s="10" t="s">
        <v>29</v>
      </c>
      <c r="C30" s="11">
        <f t="shared" si="0"/>
        <v>13049</v>
      </c>
      <c r="D30" s="12">
        <f>'[11]Расчёт для ФИН'!Q34</f>
        <v>13049</v>
      </c>
      <c r="E30" s="13">
        <f>'[11]Расчёт для ФИН'!R34</f>
        <v>0</v>
      </c>
    </row>
    <row r="31" spans="2:5" x14ac:dyDescent="0.25">
      <c r="B31" s="10" t="s">
        <v>33</v>
      </c>
      <c r="C31" s="11">
        <f t="shared" si="0"/>
        <v>118673</v>
      </c>
      <c r="D31" s="12">
        <f>'[11]Расчёт для ФИН'!Q35</f>
        <v>0</v>
      </c>
      <c r="E31" s="13">
        <f>'[11]Расчёт для ФИН'!R35</f>
        <v>118673</v>
      </c>
    </row>
    <row r="32" spans="2:5" ht="16.5" thickBot="1" x14ac:dyDescent="0.3">
      <c r="B32" s="14" t="s">
        <v>5</v>
      </c>
      <c r="C32" s="11">
        <f t="shared" si="0"/>
        <v>115</v>
      </c>
      <c r="D32" s="12">
        <f>'[11]Расчёт для ФИН'!Q36</f>
        <v>115</v>
      </c>
      <c r="E32" s="13">
        <f>'[11]Расчёт для ФИН'!R36</f>
        <v>0</v>
      </c>
    </row>
    <row r="33" spans="2:6" ht="16.5" thickBot="1" x14ac:dyDescent="0.3">
      <c r="B33" s="15" t="s">
        <v>3</v>
      </c>
      <c r="C33" s="16">
        <f>SUM(C5:C32)</f>
        <v>1046763</v>
      </c>
      <c r="D33" s="17">
        <f>SUM(D5:D32)</f>
        <v>827286</v>
      </c>
      <c r="E33" s="18">
        <f>SUM(E5:E32)</f>
        <v>219477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099C-905D-4D61-8E29-4B1B6C368447}">
  <dimension ref="B1:F36"/>
  <sheetViews>
    <sheetView zoomScale="91" zoomScaleNormal="91" workbookViewId="0">
      <selection activeCell="D5" sqref="D5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"&amp;TEXT([12]Расчёт!C2,"ДД.ММ.ГГГГ")&amp;" "&amp;"года"</f>
        <v>по состоянию на 01.11.2022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77357</v>
      </c>
      <c r="D5" s="12">
        <f>'[12]Расчёт для ФИН'!Q9</f>
        <v>77357</v>
      </c>
      <c r="E5" s="13">
        <f>'[12]Расчёт для ФИН'!R9</f>
        <v>0</v>
      </c>
    </row>
    <row r="6" spans="2:5" x14ac:dyDescent="0.25">
      <c r="B6" s="10" t="s">
        <v>8</v>
      </c>
      <c r="C6" s="11">
        <f t="shared" ref="C6:C32" si="0">D6+E6</f>
        <v>78951</v>
      </c>
      <c r="D6" s="12">
        <f>'[12]Расчёт для ФИН'!Q10</f>
        <v>75175</v>
      </c>
      <c r="E6" s="13">
        <f>'[12]Расчёт для ФИН'!R10</f>
        <v>3776</v>
      </c>
    </row>
    <row r="7" spans="2:5" x14ac:dyDescent="0.25">
      <c r="B7" s="10" t="s">
        <v>9</v>
      </c>
      <c r="C7" s="11">
        <f t="shared" si="0"/>
        <v>12374</v>
      </c>
      <c r="D7" s="12">
        <f>'[12]Расчёт для ФИН'!Q11</f>
        <v>12374</v>
      </c>
      <c r="E7" s="13">
        <f>'[12]Расчёт для ФИН'!R11</f>
        <v>0</v>
      </c>
    </row>
    <row r="8" spans="2:5" x14ac:dyDescent="0.25">
      <c r="B8" s="10" t="s">
        <v>10</v>
      </c>
      <c r="C8" s="11">
        <f t="shared" si="0"/>
        <v>26436</v>
      </c>
      <c r="D8" s="12">
        <f>'[12]Расчёт для ФИН'!Q12</f>
        <v>20802</v>
      </c>
      <c r="E8" s="13">
        <f>'[12]Расчёт для ФИН'!R12</f>
        <v>5634</v>
      </c>
    </row>
    <row r="9" spans="2:5" x14ac:dyDescent="0.25">
      <c r="B9" s="10" t="s">
        <v>11</v>
      </c>
      <c r="C9" s="11">
        <f t="shared" si="0"/>
        <v>27783</v>
      </c>
      <c r="D9" s="12">
        <f>'[12]Расчёт для ФИН'!Q13</f>
        <v>22852</v>
      </c>
      <c r="E9" s="13">
        <f>'[12]Расчёт для ФИН'!R13</f>
        <v>4931</v>
      </c>
    </row>
    <row r="10" spans="2:5" x14ac:dyDescent="0.25">
      <c r="B10" s="10" t="s">
        <v>12</v>
      </c>
      <c r="C10" s="11">
        <f t="shared" si="0"/>
        <v>34116</v>
      </c>
      <c r="D10" s="12">
        <f>'[12]Расчёт для ФИН'!Q14</f>
        <v>27717</v>
      </c>
      <c r="E10" s="13">
        <f>'[12]Расчёт для ФИН'!R14</f>
        <v>6399</v>
      </c>
    </row>
    <row r="11" spans="2:5" x14ac:dyDescent="0.25">
      <c r="B11" s="10" t="s">
        <v>13</v>
      </c>
      <c r="C11" s="11">
        <f t="shared" si="0"/>
        <v>24315</v>
      </c>
      <c r="D11" s="12">
        <f>'[12]Расчёт для ФИН'!Q15</f>
        <v>19462</v>
      </c>
      <c r="E11" s="13">
        <f>'[12]Расчёт для ФИН'!R15</f>
        <v>4853</v>
      </c>
    </row>
    <row r="12" spans="2:5" x14ac:dyDescent="0.25">
      <c r="B12" s="10" t="s">
        <v>14</v>
      </c>
      <c r="C12" s="11">
        <f t="shared" si="0"/>
        <v>25751</v>
      </c>
      <c r="D12" s="12">
        <f>'[12]Расчёт для ФИН'!Q16</f>
        <v>20554</v>
      </c>
      <c r="E12" s="13">
        <f>'[12]Расчёт для ФИН'!R16</f>
        <v>5197</v>
      </c>
    </row>
    <row r="13" spans="2:5" x14ac:dyDescent="0.25">
      <c r="B13" s="10" t="s">
        <v>15</v>
      </c>
      <c r="C13" s="11">
        <f t="shared" si="0"/>
        <v>73943</v>
      </c>
      <c r="D13" s="12">
        <f>'[12]Расчёт для ФИН'!Q17</f>
        <v>55692</v>
      </c>
      <c r="E13" s="13">
        <f>'[12]Расчёт для ФИН'!R17</f>
        <v>18251</v>
      </c>
    </row>
    <row r="14" spans="2:5" x14ac:dyDescent="0.25">
      <c r="B14" s="10" t="s">
        <v>16</v>
      </c>
      <c r="C14" s="11">
        <f t="shared" si="0"/>
        <v>28975</v>
      </c>
      <c r="D14" s="12">
        <f>'[12]Расчёт для ФИН'!Q18</f>
        <v>23222</v>
      </c>
      <c r="E14" s="13">
        <f>'[12]Расчёт для ФИН'!R18</f>
        <v>5753</v>
      </c>
    </row>
    <row r="15" spans="2:5" x14ac:dyDescent="0.25">
      <c r="B15" s="10" t="s">
        <v>17</v>
      </c>
      <c r="C15" s="11">
        <f t="shared" si="0"/>
        <v>33611</v>
      </c>
      <c r="D15" s="12">
        <f>'[12]Расчёт для ФИН'!Q19</f>
        <v>26821</v>
      </c>
      <c r="E15" s="13">
        <f>'[12]Расчёт для ФИН'!R19</f>
        <v>6790</v>
      </c>
    </row>
    <row r="16" spans="2:5" x14ac:dyDescent="0.25">
      <c r="B16" s="10" t="s">
        <v>18</v>
      </c>
      <c r="C16" s="11">
        <f t="shared" si="0"/>
        <v>11879</v>
      </c>
      <c r="D16" s="12">
        <f>'[12]Расчёт для ФИН'!Q20</f>
        <v>9439</v>
      </c>
      <c r="E16" s="13">
        <f>'[12]Расчёт для ФИН'!R20</f>
        <v>2440</v>
      </c>
    </row>
    <row r="17" spans="2:5" x14ac:dyDescent="0.25">
      <c r="B17" s="10" t="s">
        <v>19</v>
      </c>
      <c r="C17" s="11">
        <f t="shared" si="0"/>
        <v>16075</v>
      </c>
      <c r="D17" s="12">
        <f>'[12]Расчёт для ФИН'!Q21</f>
        <v>12792</v>
      </c>
      <c r="E17" s="13">
        <f>'[12]Расчёт для ФИН'!R21</f>
        <v>3283</v>
      </c>
    </row>
    <row r="18" spans="2:5" x14ac:dyDescent="0.25">
      <c r="B18" s="10" t="s">
        <v>20</v>
      </c>
      <c r="C18" s="11">
        <f t="shared" si="0"/>
        <v>15359</v>
      </c>
      <c r="D18" s="12">
        <f>'[12]Расчёт для ФИН'!Q22</f>
        <v>12384</v>
      </c>
      <c r="E18" s="13">
        <f>'[12]Расчёт для ФИН'!R22</f>
        <v>2975</v>
      </c>
    </row>
    <row r="19" spans="2:5" x14ac:dyDescent="0.25">
      <c r="B19" s="10" t="s">
        <v>21</v>
      </c>
      <c r="C19" s="11">
        <f t="shared" si="0"/>
        <v>40263</v>
      </c>
      <c r="D19" s="12">
        <f>'[12]Расчёт для ФИН'!Q23</f>
        <v>31712</v>
      </c>
      <c r="E19" s="13">
        <f>'[12]Расчёт для ФИН'!R23</f>
        <v>8551</v>
      </c>
    </row>
    <row r="20" spans="2:5" x14ac:dyDescent="0.25">
      <c r="B20" s="10" t="s">
        <v>22</v>
      </c>
      <c r="C20" s="11">
        <f t="shared" si="0"/>
        <v>9355</v>
      </c>
      <c r="D20" s="12">
        <f>'[12]Расчёт для ФИН'!Q24</f>
        <v>7503</v>
      </c>
      <c r="E20" s="13">
        <f>'[12]Расчёт для ФИН'!R24</f>
        <v>1852</v>
      </c>
    </row>
    <row r="21" spans="2:5" x14ac:dyDescent="0.25">
      <c r="B21" s="10" t="s">
        <v>23</v>
      </c>
      <c r="C21" s="11">
        <f t="shared" si="0"/>
        <v>11131</v>
      </c>
      <c r="D21" s="12">
        <f>'[12]Расчёт для ФИН'!Q25</f>
        <v>8750</v>
      </c>
      <c r="E21" s="13">
        <f>'[12]Расчёт для ФИН'!R25</f>
        <v>2381</v>
      </c>
    </row>
    <row r="22" spans="2:5" x14ac:dyDescent="0.25">
      <c r="B22" s="10" t="s">
        <v>24</v>
      </c>
      <c r="C22" s="11">
        <f t="shared" si="0"/>
        <v>16312</v>
      </c>
      <c r="D22" s="12">
        <f>'[12]Расчёт для ФИН'!Q26</f>
        <v>13190</v>
      </c>
      <c r="E22" s="13">
        <f>'[12]Расчёт для ФИН'!R26</f>
        <v>3122</v>
      </c>
    </row>
    <row r="23" spans="2:5" x14ac:dyDescent="0.25">
      <c r="B23" s="10" t="s">
        <v>25</v>
      </c>
      <c r="C23" s="11">
        <f t="shared" si="0"/>
        <v>16032</v>
      </c>
      <c r="D23" s="12">
        <f>'[12]Расчёт для ФИН'!Q27</f>
        <v>12755</v>
      </c>
      <c r="E23" s="13">
        <f>'[12]Расчёт для ФИН'!R27</f>
        <v>3277</v>
      </c>
    </row>
    <row r="24" spans="2:5" x14ac:dyDescent="0.25">
      <c r="B24" s="10" t="s">
        <v>30</v>
      </c>
      <c r="C24" s="11">
        <f t="shared" si="0"/>
        <v>13330</v>
      </c>
      <c r="D24" s="12">
        <f>'[12]Расчёт для ФИН'!Q28</f>
        <v>13330</v>
      </c>
      <c r="E24" s="13">
        <f>'[12]Расчёт для ФИН'!R28</f>
        <v>0</v>
      </c>
    </row>
    <row r="25" spans="2:5" x14ac:dyDescent="0.25">
      <c r="B25" s="10" t="s">
        <v>26</v>
      </c>
      <c r="C25" s="11">
        <f t="shared" si="0"/>
        <v>10236</v>
      </c>
      <c r="D25" s="12">
        <f>'[12]Расчёт для ФИН'!Q29</f>
        <v>8205</v>
      </c>
      <c r="E25" s="13">
        <f>'[12]Расчёт для ФИН'!R29</f>
        <v>2031</v>
      </c>
    </row>
    <row r="26" spans="2:5" x14ac:dyDescent="0.25">
      <c r="B26" s="10" t="s">
        <v>27</v>
      </c>
      <c r="C26" s="11">
        <f t="shared" si="0"/>
        <v>6141</v>
      </c>
      <c r="D26" s="12">
        <f>'[12]Расчёт для ФИН'!Q30</f>
        <v>5025</v>
      </c>
      <c r="E26" s="13">
        <f>'[12]Расчёт для ФИН'!R30</f>
        <v>1116</v>
      </c>
    </row>
    <row r="27" spans="2:5" x14ac:dyDescent="0.25">
      <c r="B27" s="10" t="s">
        <v>31</v>
      </c>
      <c r="C27" s="11">
        <f t="shared" si="0"/>
        <v>169557</v>
      </c>
      <c r="D27" s="12">
        <f>'[12]Расчёт для ФИН'!Q31</f>
        <v>169557</v>
      </c>
      <c r="E27" s="13">
        <f>'[12]Расчёт для ФИН'!R31</f>
        <v>0</v>
      </c>
    </row>
    <row r="28" spans="2:5" x14ac:dyDescent="0.25">
      <c r="B28" s="10" t="s">
        <v>28</v>
      </c>
      <c r="C28" s="11">
        <f t="shared" si="0"/>
        <v>99086</v>
      </c>
      <c r="D28" s="12">
        <f>'[12]Расчёт для ФИН'!Q32</f>
        <v>98044</v>
      </c>
      <c r="E28" s="13">
        <f>'[12]Расчёт для ФИН'!R32</f>
        <v>1042</v>
      </c>
    </row>
    <row r="29" spans="2:5" x14ac:dyDescent="0.25">
      <c r="B29" s="10" t="s">
        <v>32</v>
      </c>
      <c r="C29" s="11">
        <f t="shared" si="0"/>
        <v>37229</v>
      </c>
      <c r="D29" s="12">
        <f>'[12]Расчёт для ФИН'!Q33</f>
        <v>30334</v>
      </c>
      <c r="E29" s="13">
        <f>'[12]Расчёт для ФИН'!R33</f>
        <v>6895</v>
      </c>
    </row>
    <row r="30" spans="2:5" x14ac:dyDescent="0.25">
      <c r="B30" s="10" t="s">
        <v>29</v>
      </c>
      <c r="C30" s="11">
        <f t="shared" si="0"/>
        <v>13024</v>
      </c>
      <c r="D30" s="12">
        <f>'[12]Расчёт для ФИН'!Q34</f>
        <v>13024</v>
      </c>
      <c r="E30" s="13">
        <f>'[12]Расчёт для ФИН'!R34</f>
        <v>0</v>
      </c>
    </row>
    <row r="31" spans="2:5" x14ac:dyDescent="0.25">
      <c r="B31" s="10" t="s">
        <v>33</v>
      </c>
      <c r="C31" s="11">
        <f t="shared" si="0"/>
        <v>118734</v>
      </c>
      <c r="D31" s="12">
        <f>'[12]Расчёт для ФИН'!Q35</f>
        <v>0</v>
      </c>
      <c r="E31" s="13">
        <f>'[12]Расчёт для ФИН'!R35</f>
        <v>118734</v>
      </c>
    </row>
    <row r="32" spans="2:5" ht="16.5" thickBot="1" x14ac:dyDescent="0.3">
      <c r="B32" s="14" t="s">
        <v>5</v>
      </c>
      <c r="C32" s="11">
        <f t="shared" si="0"/>
        <v>119</v>
      </c>
      <c r="D32" s="12">
        <f>'[12]Расчёт для ФИН'!Q36</f>
        <v>119</v>
      </c>
      <c r="E32" s="13">
        <f>'[12]Расчёт для ФИН'!R36</f>
        <v>0</v>
      </c>
    </row>
    <row r="33" spans="2:6" ht="16.5" thickBot="1" x14ac:dyDescent="0.3">
      <c r="B33" s="15" t="s">
        <v>3</v>
      </c>
      <c r="C33" s="16">
        <f>SUM(C5:C32)</f>
        <v>1047474</v>
      </c>
      <c r="D33" s="17">
        <f>SUM(D5:D32)</f>
        <v>828191</v>
      </c>
      <c r="E33" s="18">
        <f>SUM(E5:E32)</f>
        <v>219283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008C-679F-468B-9E1F-5C9F12DFF2D3}">
  <dimension ref="B1:F36"/>
  <sheetViews>
    <sheetView zoomScale="91" zoomScaleNormal="91" workbookViewId="0">
      <selection activeCell="H9" sqref="H9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"&amp;TEXT([5]Расчёт!C2,"ДД.ММ.ГГГГ")&amp;" "&amp;"года"</f>
        <v>по состоянию на 01.01.2023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77063</v>
      </c>
      <c r="D5" s="12">
        <f>'[5]Расчёт для ФИН'!Q9</f>
        <v>77063</v>
      </c>
      <c r="E5" s="13">
        <f>'[5]Расчёт для ФИН'!R9</f>
        <v>0</v>
      </c>
    </row>
    <row r="6" spans="2:5" x14ac:dyDescent="0.25">
      <c r="B6" s="10" t="s">
        <v>8</v>
      </c>
      <c r="C6" s="11">
        <f t="shared" ref="C6:C32" si="0">D6+E6</f>
        <v>78565</v>
      </c>
      <c r="D6" s="12">
        <f>'[5]Расчёт для ФИН'!Q10</f>
        <v>74805</v>
      </c>
      <c r="E6" s="13">
        <f>'[5]Расчёт для ФИН'!R10</f>
        <v>3760</v>
      </c>
    </row>
    <row r="7" spans="2:5" x14ac:dyDescent="0.25">
      <c r="B7" s="10" t="s">
        <v>9</v>
      </c>
      <c r="C7" s="11">
        <f t="shared" si="0"/>
        <v>12270</v>
      </c>
      <c r="D7" s="12">
        <f>'[5]Расчёт для ФИН'!Q11</f>
        <v>12270</v>
      </c>
      <c r="E7" s="13">
        <f>'[5]Расчёт для ФИН'!R11</f>
        <v>0</v>
      </c>
    </row>
    <row r="8" spans="2:5" x14ac:dyDescent="0.25">
      <c r="B8" s="10" t="s">
        <v>10</v>
      </c>
      <c r="C8" s="11">
        <f t="shared" si="0"/>
        <v>26360</v>
      </c>
      <c r="D8" s="12">
        <f>'[5]Расчёт для ФИН'!Q12</f>
        <v>20747</v>
      </c>
      <c r="E8" s="13">
        <f>'[5]Расчёт для ФИН'!R12</f>
        <v>5613</v>
      </c>
    </row>
    <row r="9" spans="2:5" x14ac:dyDescent="0.25">
      <c r="B9" s="10" t="s">
        <v>11</v>
      </c>
      <c r="C9" s="11">
        <f t="shared" si="0"/>
        <v>27633</v>
      </c>
      <c r="D9" s="12">
        <f>'[5]Расчёт для ФИН'!Q13</f>
        <v>22740</v>
      </c>
      <c r="E9" s="13">
        <f>'[5]Расчёт для ФИН'!R13</f>
        <v>4893</v>
      </c>
    </row>
    <row r="10" spans="2:5" x14ac:dyDescent="0.25">
      <c r="B10" s="10" t="s">
        <v>12</v>
      </c>
      <c r="C10" s="11">
        <f t="shared" si="0"/>
        <v>33893</v>
      </c>
      <c r="D10" s="12">
        <f>'[5]Расчёт для ФИН'!Q14</f>
        <v>27559</v>
      </c>
      <c r="E10" s="13">
        <f>'[5]Расчёт для ФИН'!R14</f>
        <v>6334</v>
      </c>
    </row>
    <row r="11" spans="2:5" x14ac:dyDescent="0.25">
      <c r="B11" s="10" t="s">
        <v>13</v>
      </c>
      <c r="C11" s="11">
        <f t="shared" si="0"/>
        <v>24151</v>
      </c>
      <c r="D11" s="12">
        <f>'[5]Расчёт для ФИН'!Q15</f>
        <v>19331</v>
      </c>
      <c r="E11" s="13">
        <f>'[5]Расчёт для ФИН'!R15</f>
        <v>4820</v>
      </c>
    </row>
    <row r="12" spans="2:5" x14ac:dyDescent="0.25">
      <c r="B12" s="10" t="s">
        <v>14</v>
      </c>
      <c r="C12" s="11">
        <f t="shared" si="0"/>
        <v>25601</v>
      </c>
      <c r="D12" s="12">
        <f>'[5]Расчёт для ФИН'!Q16</f>
        <v>20431</v>
      </c>
      <c r="E12" s="13">
        <f>'[5]Расчёт для ФИН'!R16</f>
        <v>5170</v>
      </c>
    </row>
    <row r="13" spans="2:5" x14ac:dyDescent="0.25">
      <c r="B13" s="10" t="s">
        <v>15</v>
      </c>
      <c r="C13" s="11">
        <f t="shared" si="0"/>
        <v>73574</v>
      </c>
      <c r="D13" s="12">
        <f>'[5]Расчёт для ФИН'!Q17</f>
        <v>55343</v>
      </c>
      <c r="E13" s="13">
        <f>'[5]Расчёт для ФИН'!R17</f>
        <v>18231</v>
      </c>
    </row>
    <row r="14" spans="2:5" x14ac:dyDescent="0.25">
      <c r="B14" s="10" t="s">
        <v>16</v>
      </c>
      <c r="C14" s="11">
        <f t="shared" si="0"/>
        <v>28897</v>
      </c>
      <c r="D14" s="12">
        <f>'[5]Расчёт для ФИН'!Q18</f>
        <v>23165</v>
      </c>
      <c r="E14" s="13">
        <f>'[5]Расчёт для ФИН'!R18</f>
        <v>5732</v>
      </c>
    </row>
    <row r="15" spans="2:5" x14ac:dyDescent="0.25">
      <c r="B15" s="10" t="s">
        <v>17</v>
      </c>
      <c r="C15" s="11">
        <f t="shared" si="0"/>
        <v>33545</v>
      </c>
      <c r="D15" s="12">
        <f>'[5]Расчёт для ФИН'!Q19</f>
        <v>26767</v>
      </c>
      <c r="E15" s="13">
        <f>'[5]Расчёт для ФИН'!R19</f>
        <v>6778</v>
      </c>
    </row>
    <row r="16" spans="2:5" x14ac:dyDescent="0.25">
      <c r="B16" s="10" t="s">
        <v>18</v>
      </c>
      <c r="C16" s="11">
        <f t="shared" si="0"/>
        <v>11827</v>
      </c>
      <c r="D16" s="12">
        <f>'[5]Расчёт для ФИН'!Q20</f>
        <v>9394</v>
      </c>
      <c r="E16" s="13">
        <f>'[5]Расчёт для ФИН'!R20</f>
        <v>2433</v>
      </c>
    </row>
    <row r="17" spans="2:5" x14ac:dyDescent="0.25">
      <c r="B17" s="10" t="s">
        <v>19</v>
      </c>
      <c r="C17" s="11">
        <f t="shared" si="0"/>
        <v>16014</v>
      </c>
      <c r="D17" s="12">
        <f>'[5]Расчёт для ФИН'!Q21</f>
        <v>12741</v>
      </c>
      <c r="E17" s="13">
        <f>'[5]Расчёт для ФИН'!R21</f>
        <v>3273</v>
      </c>
    </row>
    <row r="18" spans="2:5" x14ac:dyDescent="0.25">
      <c r="B18" s="10" t="s">
        <v>20</v>
      </c>
      <c r="C18" s="11">
        <f t="shared" si="0"/>
        <v>15223</v>
      </c>
      <c r="D18" s="12">
        <f>'[5]Расчёт для ФИН'!Q22</f>
        <v>12293</v>
      </c>
      <c r="E18" s="13">
        <f>'[5]Расчёт для ФИН'!R22</f>
        <v>2930</v>
      </c>
    </row>
    <row r="19" spans="2:5" x14ac:dyDescent="0.25">
      <c r="B19" s="10" t="s">
        <v>21</v>
      </c>
      <c r="C19" s="11">
        <f t="shared" si="0"/>
        <v>39977</v>
      </c>
      <c r="D19" s="12">
        <f>'[5]Расчёт для ФИН'!Q23</f>
        <v>31491</v>
      </c>
      <c r="E19" s="13">
        <f>'[5]Расчёт для ФИН'!R23</f>
        <v>8486</v>
      </c>
    </row>
    <row r="20" spans="2:5" x14ac:dyDescent="0.25">
      <c r="B20" s="10" t="s">
        <v>22</v>
      </c>
      <c r="C20" s="11">
        <f t="shared" si="0"/>
        <v>9274</v>
      </c>
      <c r="D20" s="12">
        <f>'[5]Расчёт для ФИН'!Q24</f>
        <v>7439</v>
      </c>
      <c r="E20" s="13">
        <f>'[5]Расчёт для ФИН'!R24</f>
        <v>1835</v>
      </c>
    </row>
    <row r="21" spans="2:5" x14ac:dyDescent="0.25">
      <c r="B21" s="10" t="s">
        <v>23</v>
      </c>
      <c r="C21" s="11">
        <f t="shared" si="0"/>
        <v>11062</v>
      </c>
      <c r="D21" s="12">
        <f>'[5]Расчёт для ФИН'!Q25</f>
        <v>8701</v>
      </c>
      <c r="E21" s="13">
        <f>'[5]Расчёт для ФИН'!R25</f>
        <v>2361</v>
      </c>
    </row>
    <row r="22" spans="2:5" x14ac:dyDescent="0.25">
      <c r="B22" s="10" t="s">
        <v>24</v>
      </c>
      <c r="C22" s="11">
        <f t="shared" si="0"/>
        <v>16249</v>
      </c>
      <c r="D22" s="12">
        <f>'[5]Расчёт для ФИН'!Q26</f>
        <v>13139</v>
      </c>
      <c r="E22" s="13">
        <f>'[5]Расчёт для ФИН'!R26</f>
        <v>3110</v>
      </c>
    </row>
    <row r="23" spans="2:5" x14ac:dyDescent="0.25">
      <c r="B23" s="10" t="s">
        <v>25</v>
      </c>
      <c r="C23" s="11">
        <f t="shared" si="0"/>
        <v>15931</v>
      </c>
      <c r="D23" s="12">
        <f>'[5]Расчёт для ФИН'!Q27</f>
        <v>12678</v>
      </c>
      <c r="E23" s="13">
        <f>'[5]Расчёт для ФИН'!R27</f>
        <v>3253</v>
      </c>
    </row>
    <row r="24" spans="2:5" x14ac:dyDescent="0.25">
      <c r="B24" s="10" t="s">
        <v>30</v>
      </c>
      <c r="C24" s="11">
        <f t="shared" si="0"/>
        <v>13413</v>
      </c>
      <c r="D24" s="12">
        <f>'[5]Расчёт для ФИН'!Q28</f>
        <v>13413</v>
      </c>
      <c r="E24" s="13">
        <f>'[5]Расчёт для ФИН'!R28</f>
        <v>0</v>
      </c>
    </row>
    <row r="25" spans="2:5" x14ac:dyDescent="0.25">
      <c r="B25" s="10" t="s">
        <v>26</v>
      </c>
      <c r="C25" s="11">
        <f t="shared" si="0"/>
        <v>10166</v>
      </c>
      <c r="D25" s="12">
        <f>'[5]Расчёт для ФИН'!Q29</f>
        <v>8161</v>
      </c>
      <c r="E25" s="13">
        <f>'[5]Расчёт для ФИН'!R29</f>
        <v>2005</v>
      </c>
    </row>
    <row r="26" spans="2:5" x14ac:dyDescent="0.25">
      <c r="B26" s="10" t="s">
        <v>27</v>
      </c>
      <c r="C26" s="11">
        <f t="shared" si="0"/>
        <v>6114</v>
      </c>
      <c r="D26" s="12">
        <f>'[5]Расчёт для ФИН'!Q30</f>
        <v>5005</v>
      </c>
      <c r="E26" s="13">
        <f>'[5]Расчёт для ФИН'!R30</f>
        <v>1109</v>
      </c>
    </row>
    <row r="27" spans="2:5" x14ac:dyDescent="0.25">
      <c r="B27" s="10" t="s">
        <v>31</v>
      </c>
      <c r="C27" s="11">
        <f t="shared" si="0"/>
        <v>168970</v>
      </c>
      <c r="D27" s="12">
        <f>'[5]Расчёт для ФИН'!Q31</f>
        <v>168970</v>
      </c>
      <c r="E27" s="13">
        <f>'[5]Расчёт для ФИН'!R31</f>
        <v>0</v>
      </c>
    </row>
    <row r="28" spans="2:5" x14ac:dyDescent="0.25">
      <c r="B28" s="10" t="s">
        <v>28</v>
      </c>
      <c r="C28" s="11">
        <f t="shared" si="0"/>
        <v>98544</v>
      </c>
      <c r="D28" s="12">
        <f>'[5]Расчёт для ФИН'!Q32</f>
        <v>97519</v>
      </c>
      <c r="E28" s="13">
        <f>'[5]Расчёт для ФИН'!R32</f>
        <v>1025</v>
      </c>
    </row>
    <row r="29" spans="2:5" x14ac:dyDescent="0.25">
      <c r="B29" s="10" t="s">
        <v>32</v>
      </c>
      <c r="C29" s="11">
        <f t="shared" si="0"/>
        <v>37133</v>
      </c>
      <c r="D29" s="12">
        <f>'[5]Расчёт для ФИН'!Q33</f>
        <v>30263</v>
      </c>
      <c r="E29" s="13">
        <f>'[5]Расчёт для ФИН'!R33</f>
        <v>6870</v>
      </c>
    </row>
    <row r="30" spans="2:5" x14ac:dyDescent="0.25">
      <c r="B30" s="10" t="s">
        <v>29</v>
      </c>
      <c r="C30" s="11">
        <f t="shared" si="0"/>
        <v>12963</v>
      </c>
      <c r="D30" s="12">
        <f>'[5]Расчёт для ФИН'!Q34</f>
        <v>12963</v>
      </c>
      <c r="E30" s="13">
        <f>'[5]Расчёт для ФИН'!R34</f>
        <v>0</v>
      </c>
    </row>
    <row r="31" spans="2:5" x14ac:dyDescent="0.25">
      <c r="B31" s="10" t="s">
        <v>33</v>
      </c>
      <c r="C31" s="11">
        <f t="shared" si="0"/>
        <v>118456</v>
      </c>
      <c r="D31" s="12">
        <f>'[5]Расчёт для ФИН'!Q35</f>
        <v>21</v>
      </c>
      <c r="E31" s="13">
        <f>'[5]Расчёт для ФИН'!R35</f>
        <v>118435</v>
      </c>
    </row>
    <row r="32" spans="2:5" ht="16.5" thickBot="1" x14ac:dyDescent="0.3">
      <c r="B32" s="14" t="s">
        <v>5</v>
      </c>
      <c r="C32" s="11">
        <f t="shared" si="0"/>
        <v>47</v>
      </c>
      <c r="D32" s="12">
        <f>'[5]Расчёт для ФИН'!Q36</f>
        <v>47</v>
      </c>
      <c r="E32" s="13">
        <f>'[5]Расчёт для ФИН'!R36</f>
        <v>0</v>
      </c>
    </row>
    <row r="33" spans="2:6" ht="16.5" thickBot="1" x14ac:dyDescent="0.3">
      <c r="B33" s="15" t="s">
        <v>3</v>
      </c>
      <c r="C33" s="16">
        <f>SUM(C5:C32)</f>
        <v>1042915</v>
      </c>
      <c r="D33" s="17">
        <f>SUM(D5:D32)</f>
        <v>824459</v>
      </c>
      <c r="E33" s="18">
        <f>SUM(E5:E32)</f>
        <v>218456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7218-AB8C-4476-985B-CA3DF1CA250D}">
  <dimension ref="B1:F36"/>
  <sheetViews>
    <sheetView tabSelected="1" zoomScale="91" zoomScaleNormal="91" workbookViewId="0">
      <selection activeCell="K25" sqref="K25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"&amp;TEXT([5]Расчёт!C2,"ДД.ММ.ГГГГ")&amp;" "&amp;"года"</f>
        <v>по состоянию на 01.01.2023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77063</v>
      </c>
      <c r="D5" s="12">
        <f>'[5]Расчёт для ФИН'!Q9</f>
        <v>77063</v>
      </c>
      <c r="E5" s="13">
        <f>'[5]Расчёт для ФИН'!R9</f>
        <v>0</v>
      </c>
    </row>
    <row r="6" spans="2:5" x14ac:dyDescent="0.25">
      <c r="B6" s="10" t="s">
        <v>8</v>
      </c>
      <c r="C6" s="11">
        <f t="shared" ref="C6:C32" si="0">D6+E6</f>
        <v>78565</v>
      </c>
      <c r="D6" s="12">
        <f>'[5]Расчёт для ФИН'!Q10</f>
        <v>74805</v>
      </c>
      <c r="E6" s="13">
        <f>'[5]Расчёт для ФИН'!R10</f>
        <v>3760</v>
      </c>
    </row>
    <row r="7" spans="2:5" x14ac:dyDescent="0.25">
      <c r="B7" s="10" t="s">
        <v>9</v>
      </c>
      <c r="C7" s="11">
        <f t="shared" si="0"/>
        <v>12270</v>
      </c>
      <c r="D7" s="12">
        <f>'[5]Расчёт для ФИН'!Q11</f>
        <v>12270</v>
      </c>
      <c r="E7" s="13">
        <f>'[5]Расчёт для ФИН'!R11</f>
        <v>0</v>
      </c>
    </row>
    <row r="8" spans="2:5" x14ac:dyDescent="0.25">
      <c r="B8" s="10" t="s">
        <v>10</v>
      </c>
      <c r="C8" s="11">
        <f t="shared" si="0"/>
        <v>26360</v>
      </c>
      <c r="D8" s="12">
        <f>'[5]Расчёт для ФИН'!Q12</f>
        <v>20747</v>
      </c>
      <c r="E8" s="13">
        <f>'[5]Расчёт для ФИН'!R12</f>
        <v>5613</v>
      </c>
    </row>
    <row r="9" spans="2:5" x14ac:dyDescent="0.25">
      <c r="B9" s="10" t="s">
        <v>11</v>
      </c>
      <c r="C9" s="11">
        <f t="shared" si="0"/>
        <v>27633</v>
      </c>
      <c r="D9" s="12">
        <f>'[5]Расчёт для ФИН'!Q13</f>
        <v>22740</v>
      </c>
      <c r="E9" s="13">
        <f>'[5]Расчёт для ФИН'!R13</f>
        <v>4893</v>
      </c>
    </row>
    <row r="10" spans="2:5" x14ac:dyDescent="0.25">
      <c r="B10" s="10" t="s">
        <v>12</v>
      </c>
      <c r="C10" s="11">
        <f t="shared" si="0"/>
        <v>33893</v>
      </c>
      <c r="D10" s="12">
        <f>'[5]Расчёт для ФИН'!Q14</f>
        <v>27559</v>
      </c>
      <c r="E10" s="13">
        <f>'[5]Расчёт для ФИН'!R14</f>
        <v>6334</v>
      </c>
    </row>
    <row r="11" spans="2:5" x14ac:dyDescent="0.25">
      <c r="B11" s="10" t="s">
        <v>13</v>
      </c>
      <c r="C11" s="11">
        <f t="shared" si="0"/>
        <v>24151</v>
      </c>
      <c r="D11" s="12">
        <f>'[5]Расчёт для ФИН'!Q15</f>
        <v>19331</v>
      </c>
      <c r="E11" s="13">
        <f>'[5]Расчёт для ФИН'!R15</f>
        <v>4820</v>
      </c>
    </row>
    <row r="12" spans="2:5" x14ac:dyDescent="0.25">
      <c r="B12" s="10" t="s">
        <v>14</v>
      </c>
      <c r="C12" s="11">
        <f t="shared" si="0"/>
        <v>25601</v>
      </c>
      <c r="D12" s="12">
        <f>'[5]Расчёт для ФИН'!Q16</f>
        <v>20431</v>
      </c>
      <c r="E12" s="13">
        <f>'[5]Расчёт для ФИН'!R16</f>
        <v>5170</v>
      </c>
    </row>
    <row r="13" spans="2:5" x14ac:dyDescent="0.25">
      <c r="B13" s="10" t="s">
        <v>15</v>
      </c>
      <c r="C13" s="11">
        <f t="shared" si="0"/>
        <v>73574</v>
      </c>
      <c r="D13" s="12">
        <f>'[5]Расчёт для ФИН'!Q17</f>
        <v>55343</v>
      </c>
      <c r="E13" s="13">
        <f>'[5]Расчёт для ФИН'!R17</f>
        <v>18231</v>
      </c>
    </row>
    <row r="14" spans="2:5" x14ac:dyDescent="0.25">
      <c r="B14" s="10" t="s">
        <v>16</v>
      </c>
      <c r="C14" s="11">
        <f t="shared" si="0"/>
        <v>28897</v>
      </c>
      <c r="D14" s="12">
        <f>'[5]Расчёт для ФИН'!Q18</f>
        <v>23165</v>
      </c>
      <c r="E14" s="13">
        <f>'[5]Расчёт для ФИН'!R18</f>
        <v>5732</v>
      </c>
    </row>
    <row r="15" spans="2:5" x14ac:dyDescent="0.25">
      <c r="B15" s="10" t="s">
        <v>17</v>
      </c>
      <c r="C15" s="11">
        <f t="shared" si="0"/>
        <v>33545</v>
      </c>
      <c r="D15" s="12">
        <f>'[5]Расчёт для ФИН'!Q19</f>
        <v>26767</v>
      </c>
      <c r="E15" s="13">
        <f>'[5]Расчёт для ФИН'!R19</f>
        <v>6778</v>
      </c>
    </row>
    <row r="16" spans="2:5" x14ac:dyDescent="0.25">
      <c r="B16" s="10" t="s">
        <v>18</v>
      </c>
      <c r="C16" s="11">
        <f t="shared" si="0"/>
        <v>11827</v>
      </c>
      <c r="D16" s="12">
        <f>'[5]Расчёт для ФИН'!Q20</f>
        <v>9394</v>
      </c>
      <c r="E16" s="13">
        <f>'[5]Расчёт для ФИН'!R20</f>
        <v>2433</v>
      </c>
    </row>
    <row r="17" spans="2:5" x14ac:dyDescent="0.25">
      <c r="B17" s="10" t="s">
        <v>19</v>
      </c>
      <c r="C17" s="11">
        <f t="shared" si="0"/>
        <v>16014</v>
      </c>
      <c r="D17" s="12">
        <f>'[5]Расчёт для ФИН'!Q21</f>
        <v>12741</v>
      </c>
      <c r="E17" s="13">
        <f>'[5]Расчёт для ФИН'!R21</f>
        <v>3273</v>
      </c>
    </row>
    <row r="18" spans="2:5" x14ac:dyDescent="0.25">
      <c r="B18" s="10" t="s">
        <v>20</v>
      </c>
      <c r="C18" s="11">
        <f t="shared" si="0"/>
        <v>15223</v>
      </c>
      <c r="D18" s="12">
        <f>'[5]Расчёт для ФИН'!Q22</f>
        <v>12293</v>
      </c>
      <c r="E18" s="13">
        <f>'[5]Расчёт для ФИН'!R22</f>
        <v>2930</v>
      </c>
    </row>
    <row r="19" spans="2:5" x14ac:dyDescent="0.25">
      <c r="B19" s="10" t="s">
        <v>21</v>
      </c>
      <c r="C19" s="11">
        <f t="shared" si="0"/>
        <v>39977</v>
      </c>
      <c r="D19" s="12">
        <f>'[5]Расчёт для ФИН'!Q23</f>
        <v>31491</v>
      </c>
      <c r="E19" s="13">
        <f>'[5]Расчёт для ФИН'!R23</f>
        <v>8486</v>
      </c>
    </row>
    <row r="20" spans="2:5" x14ac:dyDescent="0.25">
      <c r="B20" s="10" t="s">
        <v>22</v>
      </c>
      <c r="C20" s="11">
        <f t="shared" si="0"/>
        <v>9274</v>
      </c>
      <c r="D20" s="12">
        <f>'[5]Расчёт для ФИН'!Q24</f>
        <v>7439</v>
      </c>
      <c r="E20" s="13">
        <f>'[5]Расчёт для ФИН'!R24</f>
        <v>1835</v>
      </c>
    </row>
    <row r="21" spans="2:5" x14ac:dyDescent="0.25">
      <c r="B21" s="10" t="s">
        <v>23</v>
      </c>
      <c r="C21" s="11">
        <f t="shared" si="0"/>
        <v>11062</v>
      </c>
      <c r="D21" s="12">
        <f>'[5]Расчёт для ФИН'!Q25</f>
        <v>8701</v>
      </c>
      <c r="E21" s="13">
        <f>'[5]Расчёт для ФИН'!R25</f>
        <v>2361</v>
      </c>
    </row>
    <row r="22" spans="2:5" x14ac:dyDescent="0.25">
      <c r="B22" s="10" t="s">
        <v>24</v>
      </c>
      <c r="C22" s="11">
        <f t="shared" si="0"/>
        <v>16249</v>
      </c>
      <c r="D22" s="12">
        <f>'[5]Расчёт для ФИН'!Q26</f>
        <v>13139</v>
      </c>
      <c r="E22" s="13">
        <f>'[5]Расчёт для ФИН'!R26</f>
        <v>3110</v>
      </c>
    </row>
    <row r="23" spans="2:5" x14ac:dyDescent="0.25">
      <c r="B23" s="10" t="s">
        <v>25</v>
      </c>
      <c r="C23" s="11">
        <f t="shared" si="0"/>
        <v>15931</v>
      </c>
      <c r="D23" s="12">
        <f>'[5]Расчёт для ФИН'!Q27</f>
        <v>12678</v>
      </c>
      <c r="E23" s="13">
        <f>'[5]Расчёт для ФИН'!R27</f>
        <v>3253</v>
      </c>
    </row>
    <row r="24" spans="2:5" x14ac:dyDescent="0.25">
      <c r="B24" s="10" t="s">
        <v>30</v>
      </c>
      <c r="C24" s="11">
        <f t="shared" si="0"/>
        <v>13413</v>
      </c>
      <c r="D24" s="12">
        <f>'[5]Расчёт для ФИН'!Q28</f>
        <v>13413</v>
      </c>
      <c r="E24" s="13">
        <f>'[5]Расчёт для ФИН'!R28</f>
        <v>0</v>
      </c>
    </row>
    <row r="25" spans="2:5" x14ac:dyDescent="0.25">
      <c r="B25" s="10" t="s">
        <v>26</v>
      </c>
      <c r="C25" s="11">
        <f t="shared" si="0"/>
        <v>10166</v>
      </c>
      <c r="D25" s="12">
        <f>'[5]Расчёт для ФИН'!Q29</f>
        <v>8161</v>
      </c>
      <c r="E25" s="13">
        <f>'[5]Расчёт для ФИН'!R29</f>
        <v>2005</v>
      </c>
    </row>
    <row r="26" spans="2:5" x14ac:dyDescent="0.25">
      <c r="B26" s="10" t="s">
        <v>27</v>
      </c>
      <c r="C26" s="11">
        <f t="shared" si="0"/>
        <v>6114</v>
      </c>
      <c r="D26" s="12">
        <f>'[5]Расчёт для ФИН'!Q30</f>
        <v>5005</v>
      </c>
      <c r="E26" s="13">
        <f>'[5]Расчёт для ФИН'!R30</f>
        <v>1109</v>
      </c>
    </row>
    <row r="27" spans="2:5" x14ac:dyDescent="0.25">
      <c r="B27" s="10" t="s">
        <v>31</v>
      </c>
      <c r="C27" s="11">
        <f t="shared" si="0"/>
        <v>168970</v>
      </c>
      <c r="D27" s="12">
        <f>'[5]Расчёт для ФИН'!Q31</f>
        <v>168970</v>
      </c>
      <c r="E27" s="13">
        <f>'[5]Расчёт для ФИН'!R31</f>
        <v>0</v>
      </c>
    </row>
    <row r="28" spans="2:5" x14ac:dyDescent="0.25">
      <c r="B28" s="10" t="s">
        <v>28</v>
      </c>
      <c r="C28" s="11">
        <f t="shared" si="0"/>
        <v>98544</v>
      </c>
      <c r="D28" s="12">
        <f>'[5]Расчёт для ФИН'!Q32</f>
        <v>97519</v>
      </c>
      <c r="E28" s="13">
        <f>'[5]Расчёт для ФИН'!R32</f>
        <v>1025</v>
      </c>
    </row>
    <row r="29" spans="2:5" x14ac:dyDescent="0.25">
      <c r="B29" s="10" t="s">
        <v>32</v>
      </c>
      <c r="C29" s="11">
        <f t="shared" si="0"/>
        <v>37133</v>
      </c>
      <c r="D29" s="12">
        <f>'[5]Расчёт для ФИН'!Q33</f>
        <v>30263</v>
      </c>
      <c r="E29" s="13">
        <f>'[5]Расчёт для ФИН'!R33</f>
        <v>6870</v>
      </c>
    </row>
    <row r="30" spans="2:5" x14ac:dyDescent="0.25">
      <c r="B30" s="10" t="s">
        <v>29</v>
      </c>
      <c r="C30" s="11">
        <f t="shared" si="0"/>
        <v>12963</v>
      </c>
      <c r="D30" s="12">
        <f>'[5]Расчёт для ФИН'!Q34</f>
        <v>12963</v>
      </c>
      <c r="E30" s="13">
        <f>'[5]Расчёт для ФИН'!R34</f>
        <v>0</v>
      </c>
    </row>
    <row r="31" spans="2:5" x14ac:dyDescent="0.25">
      <c r="B31" s="10" t="s">
        <v>33</v>
      </c>
      <c r="C31" s="11">
        <f t="shared" si="0"/>
        <v>118456</v>
      </c>
      <c r="D31" s="12">
        <f>'[5]Расчёт для ФИН'!Q35</f>
        <v>21</v>
      </c>
      <c r="E31" s="13">
        <f>'[5]Расчёт для ФИН'!R35</f>
        <v>118435</v>
      </c>
    </row>
    <row r="32" spans="2:5" ht="16.5" thickBot="1" x14ac:dyDescent="0.3">
      <c r="B32" s="14" t="s">
        <v>5</v>
      </c>
      <c r="C32" s="11">
        <f t="shared" si="0"/>
        <v>47</v>
      </c>
      <c r="D32" s="12">
        <f>'[5]Расчёт для ФИН'!Q36</f>
        <v>47</v>
      </c>
      <c r="E32" s="13">
        <f>'[5]Расчёт для ФИН'!R36</f>
        <v>0</v>
      </c>
    </row>
    <row r="33" spans="2:6" ht="16.5" thickBot="1" x14ac:dyDescent="0.3">
      <c r="B33" s="15" t="s">
        <v>3</v>
      </c>
      <c r="C33" s="16">
        <f>SUM(C5:C32)</f>
        <v>1042915</v>
      </c>
      <c r="D33" s="17">
        <f>SUM(D5:D32)</f>
        <v>824459</v>
      </c>
      <c r="E33" s="18">
        <f>SUM(E5:E32)</f>
        <v>218456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AD23-94D2-4326-ABB5-805F981C68B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79F47-0ED4-4DA4-A8C9-6182FCACB29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4"/>
  <sheetViews>
    <sheetView zoomScale="91" zoomScaleNormal="91" workbookViewId="0">
      <selection activeCell="D20" sqref="D20"/>
    </sheetView>
  </sheetViews>
  <sheetFormatPr defaultRowHeight="12.75" x14ac:dyDescent="0.2"/>
  <cols>
    <col min="1" max="1" width="4.7109375" customWidth="1"/>
    <col min="2" max="2" width="61.42578125" bestFit="1" customWidth="1"/>
    <col min="3" max="3" width="12.7109375" customWidth="1"/>
    <col min="4" max="4" width="11.28515625" bestFit="1" customWidth="1"/>
  </cols>
  <sheetData>
    <row r="1" spans="2:5" ht="13.5" thickBot="1" x14ac:dyDescent="0.25"/>
    <row r="2" spans="2:5" x14ac:dyDescent="0.2">
      <c r="B2" s="32" t="s">
        <v>0</v>
      </c>
      <c r="C2" s="33"/>
      <c r="D2" s="34"/>
      <c r="E2" s="35"/>
    </row>
    <row r="3" spans="2:5" ht="13.5" thickBot="1" x14ac:dyDescent="0.25">
      <c r="B3" s="36" t="str">
        <f>"по состоянию на"&amp;" "&amp;TEXT([2]Расчёт!C2,"ДД.ММ.ГГГГ")&amp;" "&amp;"года"</f>
        <v>по состоянию на 01.02.2022 года</v>
      </c>
      <c r="C3" s="37"/>
      <c r="D3" s="38"/>
      <c r="E3" s="39"/>
    </row>
    <row r="4" spans="2:5" ht="13.5" thickBot="1" x14ac:dyDescent="0.25">
      <c r="B4" s="19" t="s">
        <v>6</v>
      </c>
      <c r="C4" s="20" t="s">
        <v>4</v>
      </c>
      <c r="D4" s="21" t="s">
        <v>1</v>
      </c>
      <c r="E4" s="22" t="s">
        <v>2</v>
      </c>
    </row>
    <row r="5" spans="2:5" ht="15" x14ac:dyDescent="0.25">
      <c r="B5" s="10" t="s">
        <v>7</v>
      </c>
      <c r="C5" s="11">
        <f>D5+E5</f>
        <v>76351</v>
      </c>
      <c r="D5" s="12">
        <f>'[2]Расчёт для ФИН'!Q9</f>
        <v>76351</v>
      </c>
      <c r="E5" s="13">
        <f>'[2]Расчёт для ФИН'!R9</f>
        <v>0</v>
      </c>
    </row>
    <row r="6" spans="2:5" ht="15" x14ac:dyDescent="0.25">
      <c r="B6" s="10" t="s">
        <v>8</v>
      </c>
      <c r="C6" s="11">
        <f t="shared" ref="C6:C32" si="0">D6+E6</f>
        <v>77325</v>
      </c>
      <c r="D6" s="12">
        <f>'[2]Расчёт для ФИН'!Q10</f>
        <v>73624</v>
      </c>
      <c r="E6" s="13">
        <f>'[2]Расчёт для ФИН'!R10</f>
        <v>3701</v>
      </c>
    </row>
    <row r="7" spans="2:5" ht="15" x14ac:dyDescent="0.25">
      <c r="B7" s="10" t="s">
        <v>9</v>
      </c>
      <c r="C7" s="11">
        <f t="shared" si="0"/>
        <v>12356</v>
      </c>
      <c r="D7" s="12">
        <f>'[2]Расчёт для ФИН'!Q11</f>
        <v>12356</v>
      </c>
      <c r="E7" s="13">
        <f>'[2]Расчёт для ФИН'!R11</f>
        <v>0</v>
      </c>
    </row>
    <row r="8" spans="2:5" ht="15" x14ac:dyDescent="0.25">
      <c r="B8" s="10" t="s">
        <v>10</v>
      </c>
      <c r="C8" s="11">
        <f t="shared" si="0"/>
        <v>26064</v>
      </c>
      <c r="D8" s="12">
        <f>'[2]Расчёт для ФИН'!Q12</f>
        <v>20466</v>
      </c>
      <c r="E8" s="13">
        <f>'[2]Расчёт для ФИН'!R12</f>
        <v>5598</v>
      </c>
    </row>
    <row r="9" spans="2:5" ht="15" x14ac:dyDescent="0.25">
      <c r="B9" s="10" t="s">
        <v>11</v>
      </c>
      <c r="C9" s="11">
        <f t="shared" si="0"/>
        <v>27840</v>
      </c>
      <c r="D9" s="12">
        <f>'[2]Расчёт для ФИН'!Q13</f>
        <v>22842</v>
      </c>
      <c r="E9" s="13">
        <f>'[2]Расчёт для ФИН'!R13</f>
        <v>4998</v>
      </c>
    </row>
    <row r="10" spans="2:5" ht="15" x14ac:dyDescent="0.25">
      <c r="B10" s="10" t="s">
        <v>12</v>
      </c>
      <c r="C10" s="11">
        <f t="shared" si="0"/>
        <v>34300</v>
      </c>
      <c r="D10" s="12">
        <f>'[2]Расчёт для ФИН'!Q14</f>
        <v>27737</v>
      </c>
      <c r="E10" s="13">
        <f>'[2]Расчёт для ФИН'!R14</f>
        <v>6563</v>
      </c>
    </row>
    <row r="11" spans="2:5" ht="15" x14ac:dyDescent="0.25">
      <c r="B11" s="10" t="s">
        <v>13</v>
      </c>
      <c r="C11" s="11">
        <f t="shared" si="0"/>
        <v>24684</v>
      </c>
      <c r="D11" s="12">
        <f>'[2]Расчёт для ФИН'!Q15</f>
        <v>19688</v>
      </c>
      <c r="E11" s="13">
        <f>'[2]Расчёт для ФИН'!R15</f>
        <v>4996</v>
      </c>
    </row>
    <row r="12" spans="2:5" ht="15" x14ac:dyDescent="0.25">
      <c r="B12" s="10" t="s">
        <v>14</v>
      </c>
      <c r="C12" s="11">
        <f t="shared" si="0"/>
        <v>25882</v>
      </c>
      <c r="D12" s="12">
        <f>'[2]Расчёт для ФИН'!Q16</f>
        <v>20642</v>
      </c>
      <c r="E12" s="13">
        <f>'[2]Расчёт для ФИН'!R16</f>
        <v>5240</v>
      </c>
    </row>
    <row r="13" spans="2:5" ht="15" x14ac:dyDescent="0.25">
      <c r="B13" s="10" t="s">
        <v>15</v>
      </c>
      <c r="C13" s="11">
        <f t="shared" si="0"/>
        <v>71493</v>
      </c>
      <c r="D13" s="12">
        <f>'[2]Расчёт для ФИН'!Q17</f>
        <v>53878</v>
      </c>
      <c r="E13" s="13">
        <f>'[2]Расчёт для ФИН'!R17</f>
        <v>17615</v>
      </c>
    </row>
    <row r="14" spans="2:5" ht="15" x14ac:dyDescent="0.25">
      <c r="B14" s="10" t="s">
        <v>16</v>
      </c>
      <c r="C14" s="11">
        <f t="shared" si="0"/>
        <v>29393</v>
      </c>
      <c r="D14" s="12">
        <f>'[2]Расчёт для ФИН'!Q18</f>
        <v>23446</v>
      </c>
      <c r="E14" s="13">
        <f>'[2]Расчёт для ФИН'!R18</f>
        <v>5947</v>
      </c>
    </row>
    <row r="15" spans="2:5" ht="15" x14ac:dyDescent="0.25">
      <c r="B15" s="10" t="s">
        <v>17</v>
      </c>
      <c r="C15" s="11">
        <f t="shared" si="0"/>
        <v>32763</v>
      </c>
      <c r="D15" s="12">
        <f>'[2]Расчёт для ФИН'!Q19</f>
        <v>26130</v>
      </c>
      <c r="E15" s="13">
        <f>'[2]Расчёт для ФИН'!R19</f>
        <v>6633</v>
      </c>
    </row>
    <row r="16" spans="2:5" ht="15" x14ac:dyDescent="0.25">
      <c r="B16" s="10" t="s">
        <v>18</v>
      </c>
      <c r="C16" s="11">
        <f t="shared" si="0"/>
        <v>12089</v>
      </c>
      <c r="D16" s="12">
        <f>'[2]Расчёт для ФИН'!Q20</f>
        <v>9596</v>
      </c>
      <c r="E16" s="13">
        <f>'[2]Расчёт для ФИН'!R20</f>
        <v>2493</v>
      </c>
    </row>
    <row r="17" spans="2:5" ht="15" x14ac:dyDescent="0.25">
      <c r="B17" s="10" t="s">
        <v>19</v>
      </c>
      <c r="C17" s="11">
        <f t="shared" si="0"/>
        <v>16281</v>
      </c>
      <c r="D17" s="12">
        <f>'[2]Расчёт для ФИН'!Q21</f>
        <v>12934</v>
      </c>
      <c r="E17" s="13">
        <f>'[2]Расчёт для ФИН'!R21</f>
        <v>3347</v>
      </c>
    </row>
    <row r="18" spans="2:5" ht="15" x14ac:dyDescent="0.25">
      <c r="B18" s="10" t="s">
        <v>20</v>
      </c>
      <c r="C18" s="11">
        <f t="shared" si="0"/>
        <v>15711</v>
      </c>
      <c r="D18" s="12">
        <f>'[2]Расчёт для ФИН'!Q22</f>
        <v>12651</v>
      </c>
      <c r="E18" s="13">
        <f>'[2]Расчёт для ФИН'!R22</f>
        <v>3060</v>
      </c>
    </row>
    <row r="19" spans="2:5" ht="15" x14ac:dyDescent="0.25">
      <c r="B19" s="10" t="s">
        <v>21</v>
      </c>
      <c r="C19" s="11">
        <f t="shared" si="0"/>
        <v>40660</v>
      </c>
      <c r="D19" s="12">
        <f>'[2]Расчёт для ФИН'!Q23</f>
        <v>32016</v>
      </c>
      <c r="E19" s="13">
        <f>'[2]Расчёт для ФИН'!R23</f>
        <v>8644</v>
      </c>
    </row>
    <row r="20" spans="2:5" ht="15" x14ac:dyDescent="0.25">
      <c r="B20" s="10" t="s">
        <v>22</v>
      </c>
      <c r="C20" s="11">
        <f t="shared" si="0"/>
        <v>9568</v>
      </c>
      <c r="D20" s="12">
        <f>'[2]Расчёт для ФИН'!Q24</f>
        <v>7613</v>
      </c>
      <c r="E20" s="13">
        <f>'[2]Расчёт для ФИН'!R24</f>
        <v>1955</v>
      </c>
    </row>
    <row r="21" spans="2:5" ht="15" x14ac:dyDescent="0.25">
      <c r="B21" s="10" t="s">
        <v>23</v>
      </c>
      <c r="C21" s="11">
        <f t="shared" si="0"/>
        <v>11219</v>
      </c>
      <c r="D21" s="12">
        <f>'[2]Расчёт для ФИН'!Q25</f>
        <v>8804</v>
      </c>
      <c r="E21" s="13">
        <f>'[2]Расчёт для ФИН'!R25</f>
        <v>2415</v>
      </c>
    </row>
    <row r="22" spans="2:5" ht="15" x14ac:dyDescent="0.25">
      <c r="B22" s="10" t="s">
        <v>24</v>
      </c>
      <c r="C22" s="11">
        <f t="shared" si="0"/>
        <v>16287</v>
      </c>
      <c r="D22" s="12">
        <f>'[2]Расчёт для ФИН'!Q26</f>
        <v>13100</v>
      </c>
      <c r="E22" s="13">
        <f>'[2]Расчёт для ФИН'!R26</f>
        <v>3187</v>
      </c>
    </row>
    <row r="23" spans="2:5" ht="15" x14ac:dyDescent="0.25">
      <c r="B23" s="10" t="s">
        <v>25</v>
      </c>
      <c r="C23" s="11">
        <f t="shared" si="0"/>
        <v>16287</v>
      </c>
      <c r="D23" s="12">
        <f>'[2]Расчёт для ФИН'!Q27</f>
        <v>12860</v>
      </c>
      <c r="E23" s="13">
        <f>'[2]Расчёт для ФИН'!R27</f>
        <v>3427</v>
      </c>
    </row>
    <row r="24" spans="2:5" ht="15" x14ac:dyDescent="0.25">
      <c r="B24" s="10" t="s">
        <v>30</v>
      </c>
      <c r="C24" s="11">
        <f t="shared" si="0"/>
        <v>12835</v>
      </c>
      <c r="D24" s="12">
        <f>'[2]Расчёт для ФИН'!Q28</f>
        <v>12835</v>
      </c>
      <c r="E24" s="13">
        <f>'[2]Расчёт для ФИН'!R28</f>
        <v>0</v>
      </c>
    </row>
    <row r="25" spans="2:5" ht="15" x14ac:dyDescent="0.25">
      <c r="B25" s="10" t="s">
        <v>26</v>
      </c>
      <c r="C25" s="11">
        <f t="shared" si="0"/>
        <v>10268</v>
      </c>
      <c r="D25" s="12">
        <f>'[2]Расчёт для ФИН'!Q29</f>
        <v>8210</v>
      </c>
      <c r="E25" s="13">
        <f>'[2]Расчёт для ФИН'!R29</f>
        <v>2058</v>
      </c>
    </row>
    <row r="26" spans="2:5" ht="15" x14ac:dyDescent="0.25">
      <c r="B26" s="10" t="s">
        <v>27</v>
      </c>
      <c r="C26" s="11">
        <f t="shared" si="0"/>
        <v>6060</v>
      </c>
      <c r="D26" s="12">
        <f>'[2]Расчёт для ФИН'!Q30</f>
        <v>4939</v>
      </c>
      <c r="E26" s="13">
        <f>'[2]Расчёт для ФИН'!R30</f>
        <v>1121</v>
      </c>
    </row>
    <row r="27" spans="2:5" ht="15" x14ac:dyDescent="0.25">
      <c r="B27" s="10" t="s">
        <v>31</v>
      </c>
      <c r="C27" s="11">
        <f t="shared" si="0"/>
        <v>165106</v>
      </c>
      <c r="D27" s="12">
        <f>'[2]Расчёт для ФИН'!Q31</f>
        <v>165106</v>
      </c>
      <c r="E27" s="13">
        <f>'[2]Расчёт для ФИН'!R31</f>
        <v>0</v>
      </c>
    </row>
    <row r="28" spans="2:5" ht="15" x14ac:dyDescent="0.25">
      <c r="B28" s="10" t="s">
        <v>28</v>
      </c>
      <c r="C28" s="11">
        <f t="shared" si="0"/>
        <v>96675</v>
      </c>
      <c r="D28" s="12">
        <f>'[2]Расчёт для ФИН'!Q32</f>
        <v>95608</v>
      </c>
      <c r="E28" s="13">
        <f>'[2]Расчёт для ФИН'!R32</f>
        <v>1067</v>
      </c>
    </row>
    <row r="29" spans="2:5" ht="15" x14ac:dyDescent="0.25">
      <c r="B29" s="10" t="s">
        <v>32</v>
      </c>
      <c r="C29" s="11">
        <f t="shared" si="0"/>
        <v>36580</v>
      </c>
      <c r="D29" s="12">
        <f>'[2]Расчёт для ФИН'!Q33</f>
        <v>29641</v>
      </c>
      <c r="E29" s="13">
        <f>'[2]Расчёт для ФИН'!R33</f>
        <v>6939</v>
      </c>
    </row>
    <row r="30" spans="2:5" ht="15" x14ac:dyDescent="0.25">
      <c r="B30" s="10" t="s">
        <v>29</v>
      </c>
      <c r="C30" s="11">
        <f t="shared" si="0"/>
        <v>13342</v>
      </c>
      <c r="D30" s="12">
        <f>'[2]Расчёт для ФИН'!Q34</f>
        <v>13342</v>
      </c>
      <c r="E30" s="13">
        <f>'[2]Расчёт для ФИН'!R34</f>
        <v>0</v>
      </c>
    </row>
    <row r="31" spans="2:5" ht="15" x14ac:dyDescent="0.25">
      <c r="B31" s="10" t="s">
        <v>33</v>
      </c>
      <c r="C31" s="11">
        <f t="shared" si="0"/>
        <v>117511</v>
      </c>
      <c r="D31" s="12">
        <f>'[2]Расчёт для ФИН'!Q35</f>
        <v>0</v>
      </c>
      <c r="E31" s="13">
        <f>'[2]Расчёт для ФИН'!R35</f>
        <v>117511</v>
      </c>
    </row>
    <row r="32" spans="2:5" ht="15.75" thickBot="1" x14ac:dyDescent="0.3">
      <c r="B32" s="14" t="s">
        <v>5</v>
      </c>
      <c r="C32" s="11">
        <f t="shared" si="0"/>
        <v>315</v>
      </c>
      <c r="D32" s="12">
        <f>'[2]Расчёт для ФИН'!Q36</f>
        <v>314</v>
      </c>
      <c r="E32" s="13">
        <f>'[2]Расчёт для ФИН'!R36</f>
        <v>1</v>
      </c>
    </row>
    <row r="33" spans="2:5" ht="13.5" thickBot="1" x14ac:dyDescent="0.25">
      <c r="B33" s="15" t="s">
        <v>3</v>
      </c>
      <c r="C33" s="16">
        <f>SUM(C5:C32)</f>
        <v>1035245</v>
      </c>
      <c r="D33" s="17">
        <f>SUM(D5:D32)</f>
        <v>816729</v>
      </c>
      <c r="E33" s="18">
        <f>SUM(E5:E32)</f>
        <v>218516</v>
      </c>
    </row>
    <row r="34" spans="2:5" ht="15" x14ac:dyDescent="0.25">
      <c r="B34" s="23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6"/>
  <sheetViews>
    <sheetView zoomScale="91" zoomScaleNormal="91" workbookViewId="0">
      <selection activeCell="E31" sqref="E31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"&amp;TEXT([3]Расчёт!C2,"ДД.ММ.ГГГГ")&amp;" "&amp;"года"</f>
        <v>по состоянию на 01.03.2022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76403</v>
      </c>
      <c r="D5" s="12">
        <f>'[3]Расчёт для ФИН'!Q9</f>
        <v>76403</v>
      </c>
      <c r="E5" s="13">
        <f>'[3]Расчёт для ФИН'!R9</f>
        <v>0</v>
      </c>
    </row>
    <row r="6" spans="2:5" x14ac:dyDescent="0.25">
      <c r="B6" s="10" t="s">
        <v>8</v>
      </c>
      <c r="C6" s="11">
        <f t="shared" ref="C6:C32" si="0">D6+E6</f>
        <v>77590</v>
      </c>
      <c r="D6" s="12">
        <f>'[3]Расчёт для ФИН'!Q10</f>
        <v>73869</v>
      </c>
      <c r="E6" s="13">
        <f>'[3]Расчёт для ФИН'!R10</f>
        <v>3721</v>
      </c>
    </row>
    <row r="7" spans="2:5" x14ac:dyDescent="0.25">
      <c r="B7" s="10" t="s">
        <v>9</v>
      </c>
      <c r="C7" s="11">
        <f t="shared" si="0"/>
        <v>12349</v>
      </c>
      <c r="D7" s="12">
        <f>'[3]Расчёт для ФИН'!Q11</f>
        <v>12349</v>
      </c>
      <c r="E7" s="13">
        <f>'[3]Расчёт для ФИН'!R11</f>
        <v>0</v>
      </c>
    </row>
    <row r="8" spans="2:5" x14ac:dyDescent="0.25">
      <c r="B8" s="10" t="s">
        <v>10</v>
      </c>
      <c r="C8" s="11">
        <f t="shared" si="0"/>
        <v>26097</v>
      </c>
      <c r="D8" s="12">
        <f>'[3]Расчёт для ФИН'!Q12</f>
        <v>20488</v>
      </c>
      <c r="E8" s="13">
        <f>'[3]Расчёт для ФИН'!R12</f>
        <v>5609</v>
      </c>
    </row>
    <row r="9" spans="2:5" x14ac:dyDescent="0.25">
      <c r="B9" s="10" t="s">
        <v>11</v>
      </c>
      <c r="C9" s="11">
        <f t="shared" si="0"/>
        <v>27853</v>
      </c>
      <c r="D9" s="12">
        <f>'[3]Расчёт для ФИН'!Q13</f>
        <v>22843</v>
      </c>
      <c r="E9" s="13">
        <f>'[3]Расчёт для ФИН'!R13</f>
        <v>5010</v>
      </c>
    </row>
    <row r="10" spans="2:5" x14ac:dyDescent="0.25">
      <c r="B10" s="10" t="s">
        <v>12</v>
      </c>
      <c r="C10" s="11">
        <f t="shared" si="0"/>
        <v>34281</v>
      </c>
      <c r="D10" s="12">
        <f>'[3]Расчёт для ФИН'!Q14</f>
        <v>27737</v>
      </c>
      <c r="E10" s="13">
        <f>'[3]Расчёт для ФИН'!R14</f>
        <v>6544</v>
      </c>
    </row>
    <row r="11" spans="2:5" x14ac:dyDescent="0.25">
      <c r="B11" s="10" t="s">
        <v>13</v>
      </c>
      <c r="C11" s="11">
        <f t="shared" si="0"/>
        <v>24708</v>
      </c>
      <c r="D11" s="12">
        <f>'[3]Расчёт для ФИН'!Q15</f>
        <v>19713</v>
      </c>
      <c r="E11" s="13">
        <f>'[3]Расчёт для ФИН'!R15</f>
        <v>4995</v>
      </c>
    </row>
    <row r="12" spans="2:5" x14ac:dyDescent="0.25">
      <c r="B12" s="10" t="s">
        <v>14</v>
      </c>
      <c r="C12" s="11">
        <f t="shared" si="0"/>
        <v>25862</v>
      </c>
      <c r="D12" s="12">
        <f>'[3]Расчёт для ФИН'!Q16</f>
        <v>20624</v>
      </c>
      <c r="E12" s="13">
        <f>'[3]Расчёт для ФИН'!R16</f>
        <v>5238</v>
      </c>
    </row>
    <row r="13" spans="2:5" x14ac:dyDescent="0.25">
      <c r="B13" s="10" t="s">
        <v>15</v>
      </c>
      <c r="C13" s="11">
        <f t="shared" si="0"/>
        <v>71743</v>
      </c>
      <c r="D13" s="12">
        <f>'[3]Расчёт для ФИН'!Q17</f>
        <v>54048</v>
      </c>
      <c r="E13" s="13">
        <f>'[3]Расчёт для ФИН'!R17</f>
        <v>17695</v>
      </c>
    </row>
    <row r="14" spans="2:5" x14ac:dyDescent="0.25">
      <c r="B14" s="10" t="s">
        <v>16</v>
      </c>
      <c r="C14" s="11">
        <f t="shared" si="0"/>
        <v>29315</v>
      </c>
      <c r="D14" s="12">
        <f>'[3]Расчёт для ФИН'!Q18</f>
        <v>23375</v>
      </c>
      <c r="E14" s="13">
        <f>'[3]Расчёт для ФИН'!R18</f>
        <v>5940</v>
      </c>
    </row>
    <row r="15" spans="2:5" x14ac:dyDescent="0.25">
      <c r="B15" s="10" t="s">
        <v>17</v>
      </c>
      <c r="C15" s="11">
        <f t="shared" si="0"/>
        <v>32845</v>
      </c>
      <c r="D15" s="12">
        <f>'[3]Расчёт для ФИН'!Q19</f>
        <v>26198</v>
      </c>
      <c r="E15" s="13">
        <f>'[3]Расчёт для ФИН'!R19</f>
        <v>6647</v>
      </c>
    </row>
    <row r="16" spans="2:5" x14ac:dyDescent="0.25">
      <c r="B16" s="10" t="s">
        <v>18</v>
      </c>
      <c r="C16" s="11">
        <f t="shared" si="0"/>
        <v>12083</v>
      </c>
      <c r="D16" s="12">
        <f>'[3]Расчёт для ФИН'!Q20</f>
        <v>9584</v>
      </c>
      <c r="E16" s="13">
        <f>'[3]Расчёт для ФИН'!R20</f>
        <v>2499</v>
      </c>
    </row>
    <row r="17" spans="2:5" x14ac:dyDescent="0.25">
      <c r="B17" s="10" t="s">
        <v>19</v>
      </c>
      <c r="C17" s="11">
        <f t="shared" si="0"/>
        <v>16267</v>
      </c>
      <c r="D17" s="12">
        <f>'[3]Расчёт для ФИН'!Q21</f>
        <v>12917</v>
      </c>
      <c r="E17" s="13">
        <f>'[3]Расчёт для ФИН'!R21</f>
        <v>3350</v>
      </c>
    </row>
    <row r="18" spans="2:5" x14ac:dyDescent="0.25">
      <c r="B18" s="10" t="s">
        <v>20</v>
      </c>
      <c r="C18" s="11">
        <f t="shared" si="0"/>
        <v>15677</v>
      </c>
      <c r="D18" s="12">
        <f>'[3]Расчёт для ФИН'!Q22</f>
        <v>12615</v>
      </c>
      <c r="E18" s="13">
        <f>'[3]Расчёт для ФИН'!R22</f>
        <v>3062</v>
      </c>
    </row>
    <row r="19" spans="2:5" x14ac:dyDescent="0.25">
      <c r="B19" s="10" t="s">
        <v>21</v>
      </c>
      <c r="C19" s="11">
        <f t="shared" si="0"/>
        <v>40586</v>
      </c>
      <c r="D19" s="12">
        <f>'[3]Расчёт для ФИН'!Q23</f>
        <v>31971</v>
      </c>
      <c r="E19" s="13">
        <f>'[3]Расчёт для ФИН'!R23</f>
        <v>8615</v>
      </c>
    </row>
    <row r="20" spans="2:5" x14ac:dyDescent="0.25">
      <c r="B20" s="10" t="s">
        <v>22</v>
      </c>
      <c r="C20" s="11">
        <f t="shared" si="0"/>
        <v>9544</v>
      </c>
      <c r="D20" s="12">
        <f>'[3]Расчёт для ФИН'!Q24</f>
        <v>7599</v>
      </c>
      <c r="E20" s="13">
        <f>'[3]Расчёт для ФИН'!R24</f>
        <v>1945</v>
      </c>
    </row>
    <row r="21" spans="2:5" x14ac:dyDescent="0.25">
      <c r="B21" s="10" t="s">
        <v>23</v>
      </c>
      <c r="C21" s="11">
        <f t="shared" si="0"/>
        <v>11198</v>
      </c>
      <c r="D21" s="12">
        <f>'[3]Расчёт для ФИН'!Q25</f>
        <v>8784</v>
      </c>
      <c r="E21" s="13">
        <f>'[3]Расчёт для ФИН'!R25</f>
        <v>2414</v>
      </c>
    </row>
    <row r="22" spans="2:5" x14ac:dyDescent="0.25">
      <c r="B22" s="10" t="s">
        <v>24</v>
      </c>
      <c r="C22" s="11">
        <f t="shared" si="0"/>
        <v>16277</v>
      </c>
      <c r="D22" s="12">
        <f>'[3]Расчёт для ФИН'!Q26</f>
        <v>13095</v>
      </c>
      <c r="E22" s="13">
        <f>'[3]Расчёт для ФИН'!R26</f>
        <v>3182</v>
      </c>
    </row>
    <row r="23" spans="2:5" x14ac:dyDescent="0.25">
      <c r="B23" s="10" t="s">
        <v>25</v>
      </c>
      <c r="C23" s="11">
        <f t="shared" si="0"/>
        <v>16281</v>
      </c>
      <c r="D23" s="12">
        <f>'[3]Расчёт для ФИН'!Q27</f>
        <v>12874</v>
      </c>
      <c r="E23" s="13">
        <f>'[3]Расчёт для ФИН'!R27</f>
        <v>3407</v>
      </c>
    </row>
    <row r="24" spans="2:5" x14ac:dyDescent="0.25">
      <c r="B24" s="10" t="s">
        <v>30</v>
      </c>
      <c r="C24" s="11">
        <f t="shared" si="0"/>
        <v>12889</v>
      </c>
      <c r="D24" s="12">
        <f>'[3]Расчёт для ФИН'!Q28</f>
        <v>12889</v>
      </c>
      <c r="E24" s="13">
        <f>'[3]Расчёт для ФИН'!R28</f>
        <v>0</v>
      </c>
    </row>
    <row r="25" spans="2:5" x14ac:dyDescent="0.25">
      <c r="B25" s="10" t="s">
        <v>26</v>
      </c>
      <c r="C25" s="11">
        <f t="shared" si="0"/>
        <v>10289</v>
      </c>
      <c r="D25" s="12">
        <f>'[3]Расчёт для ФИН'!Q29</f>
        <v>8214</v>
      </c>
      <c r="E25" s="13">
        <f>'[3]Расчёт для ФИН'!R29</f>
        <v>2075</v>
      </c>
    </row>
    <row r="26" spans="2:5" x14ac:dyDescent="0.25">
      <c r="B26" s="10" t="s">
        <v>27</v>
      </c>
      <c r="C26" s="11">
        <f t="shared" si="0"/>
        <v>6056</v>
      </c>
      <c r="D26" s="12">
        <f>'[3]Расчёт для ФИН'!Q30</f>
        <v>4939</v>
      </c>
      <c r="E26" s="13">
        <f>'[3]Расчёт для ФИН'!R30</f>
        <v>1117</v>
      </c>
    </row>
    <row r="27" spans="2:5" x14ac:dyDescent="0.25">
      <c r="B27" s="10" t="s">
        <v>31</v>
      </c>
      <c r="C27" s="11">
        <f t="shared" si="0"/>
        <v>165624</v>
      </c>
      <c r="D27" s="12">
        <f>'[3]Расчёт для ФИН'!Q31</f>
        <v>165624</v>
      </c>
      <c r="E27" s="13">
        <f>'[3]Расчёт для ФИН'!R31</f>
        <v>0</v>
      </c>
    </row>
    <row r="28" spans="2:5" x14ac:dyDescent="0.25">
      <c r="B28" s="10" t="s">
        <v>28</v>
      </c>
      <c r="C28" s="11">
        <f t="shared" si="0"/>
        <v>97189</v>
      </c>
      <c r="D28" s="12">
        <f>'[3]Расчёт для ФИН'!Q32</f>
        <v>96124</v>
      </c>
      <c r="E28" s="13">
        <f>'[3]Расчёт для ФИН'!R32</f>
        <v>1065</v>
      </c>
    </row>
    <row r="29" spans="2:5" x14ac:dyDescent="0.25">
      <c r="B29" s="10" t="s">
        <v>32</v>
      </c>
      <c r="C29" s="11">
        <f t="shared" si="0"/>
        <v>36617</v>
      </c>
      <c r="D29" s="12">
        <f>'[3]Расчёт для ФИН'!Q33</f>
        <v>29669</v>
      </c>
      <c r="E29" s="13">
        <f>'[3]Расчёт для ФИН'!R33</f>
        <v>6948</v>
      </c>
    </row>
    <row r="30" spans="2:5" x14ac:dyDescent="0.25">
      <c r="B30" s="10" t="s">
        <v>29</v>
      </c>
      <c r="C30" s="11">
        <f t="shared" si="0"/>
        <v>13340</v>
      </c>
      <c r="D30" s="12">
        <f>'[3]Расчёт для ФИН'!Q34</f>
        <v>13340</v>
      </c>
      <c r="E30" s="13">
        <f>'[3]Расчёт для ФИН'!R34</f>
        <v>0</v>
      </c>
    </row>
    <row r="31" spans="2:5" x14ac:dyDescent="0.25">
      <c r="B31" s="10" t="s">
        <v>33</v>
      </c>
      <c r="C31" s="11">
        <f t="shared" si="0"/>
        <v>117748</v>
      </c>
      <c r="D31" s="12">
        <f>'[3]Расчёт для ФИН'!Q35</f>
        <v>0</v>
      </c>
      <c r="E31" s="13">
        <f>'[3]Расчёт для ФИН'!R35</f>
        <v>117748</v>
      </c>
    </row>
    <row r="32" spans="2:5" ht="16.5" thickBot="1" x14ac:dyDescent="0.3">
      <c r="B32" s="14" t="s">
        <v>5</v>
      </c>
      <c r="C32" s="11">
        <f t="shared" si="0"/>
        <v>135</v>
      </c>
      <c r="D32" s="12">
        <f>'[3]Расчёт для ФИН'!Q36</f>
        <v>131</v>
      </c>
      <c r="E32" s="13">
        <f>'[3]Расчёт для ФИН'!R36</f>
        <v>4</v>
      </c>
    </row>
    <row r="33" spans="2:6" ht="16.5" thickBot="1" x14ac:dyDescent="0.3">
      <c r="B33" s="15" t="s">
        <v>3</v>
      </c>
      <c r="C33" s="16">
        <f>SUM(C5:C32)</f>
        <v>1036846</v>
      </c>
      <c r="D33" s="17">
        <f>SUM(D5:D32)</f>
        <v>818016</v>
      </c>
      <c r="E33" s="18">
        <f>SUM(E5:E32)</f>
        <v>218830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6"/>
  <sheetViews>
    <sheetView zoomScale="91" zoomScaleNormal="91" workbookViewId="0">
      <selection activeCell="E14" sqref="E14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"&amp;TEXT([4]Расчёт!C2,"ДД.ММ.ГГГГ")&amp;" "&amp;"года"</f>
        <v>по состоянию на 01.04.2022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76559</v>
      </c>
      <c r="D5" s="12">
        <f>'[4]Расчёт для ФИН'!Q9</f>
        <v>76559</v>
      </c>
      <c r="E5" s="13">
        <f>'[4]Расчёт для ФИН'!R9</f>
        <v>0</v>
      </c>
    </row>
    <row r="6" spans="2:5" x14ac:dyDescent="0.25">
      <c r="B6" s="10" t="s">
        <v>8</v>
      </c>
      <c r="C6" s="11">
        <f t="shared" ref="C6:C32" si="0">D6+E6</f>
        <v>77782</v>
      </c>
      <c r="D6" s="12">
        <f>'[4]Расчёт для ФИН'!Q10</f>
        <v>74053</v>
      </c>
      <c r="E6" s="13">
        <f>'[4]Расчёт для ФИН'!R10</f>
        <v>3729</v>
      </c>
    </row>
    <row r="7" spans="2:5" x14ac:dyDescent="0.25">
      <c r="B7" s="10" t="s">
        <v>9</v>
      </c>
      <c r="C7" s="11">
        <f t="shared" si="0"/>
        <v>12342</v>
      </c>
      <c r="D7" s="12">
        <f>'[4]Расчёт для ФИН'!Q11</f>
        <v>12342</v>
      </c>
      <c r="E7" s="13">
        <f>'[4]Расчёт для ФИН'!R11</f>
        <v>0</v>
      </c>
    </row>
    <row r="8" spans="2:5" x14ac:dyDescent="0.25">
      <c r="B8" s="10" t="s">
        <v>10</v>
      </c>
      <c r="C8" s="11">
        <f t="shared" si="0"/>
        <v>26234</v>
      </c>
      <c r="D8" s="12">
        <f>'[4]Расчёт для ФИН'!Q12</f>
        <v>20624</v>
      </c>
      <c r="E8" s="13">
        <f>'[4]Расчёт для ФИН'!R12</f>
        <v>5610</v>
      </c>
    </row>
    <row r="9" spans="2:5" x14ac:dyDescent="0.25">
      <c r="B9" s="10" t="s">
        <v>11</v>
      </c>
      <c r="C9" s="11">
        <f t="shared" si="0"/>
        <v>27858</v>
      </c>
      <c r="D9" s="12">
        <f>'[4]Расчёт для ФИН'!Q13</f>
        <v>22855</v>
      </c>
      <c r="E9" s="13">
        <f>'[4]Расчёт для ФИН'!R13</f>
        <v>5003</v>
      </c>
    </row>
    <row r="10" spans="2:5" x14ac:dyDescent="0.25">
      <c r="B10" s="10" t="s">
        <v>12</v>
      </c>
      <c r="C10" s="11">
        <f t="shared" si="0"/>
        <v>34245</v>
      </c>
      <c r="D10" s="12">
        <f>'[4]Расчёт для ФИН'!Q14</f>
        <v>27696</v>
      </c>
      <c r="E10" s="13">
        <f>'[4]Расчёт для ФИН'!R14</f>
        <v>6549</v>
      </c>
    </row>
    <row r="11" spans="2:5" x14ac:dyDescent="0.25">
      <c r="B11" s="10" t="s">
        <v>13</v>
      </c>
      <c r="C11" s="11">
        <f t="shared" si="0"/>
        <v>24673</v>
      </c>
      <c r="D11" s="12">
        <f>'[4]Расчёт для ФИН'!Q15</f>
        <v>19686</v>
      </c>
      <c r="E11" s="13">
        <f>'[4]Расчёт для ФИН'!R15</f>
        <v>4987</v>
      </c>
    </row>
    <row r="12" spans="2:5" x14ac:dyDescent="0.25">
      <c r="B12" s="10" t="s">
        <v>14</v>
      </c>
      <c r="C12" s="11">
        <f t="shared" si="0"/>
        <v>25865</v>
      </c>
      <c r="D12" s="12">
        <f>'[4]Расчёт для ФИН'!Q16</f>
        <v>20627</v>
      </c>
      <c r="E12" s="13">
        <f>'[4]Расчёт для ФИН'!R16</f>
        <v>5238</v>
      </c>
    </row>
    <row r="13" spans="2:5" x14ac:dyDescent="0.25">
      <c r="B13" s="10" t="s">
        <v>15</v>
      </c>
      <c r="C13" s="11">
        <f t="shared" si="0"/>
        <v>72082</v>
      </c>
      <c r="D13" s="12">
        <f>'[4]Расчёт для ФИН'!Q17</f>
        <v>54295</v>
      </c>
      <c r="E13" s="13">
        <f>'[4]Расчёт для ФИН'!R17</f>
        <v>17787</v>
      </c>
    </row>
    <row r="14" spans="2:5" x14ac:dyDescent="0.25">
      <c r="B14" s="10" t="s">
        <v>16</v>
      </c>
      <c r="C14" s="11">
        <f t="shared" si="0"/>
        <v>29285</v>
      </c>
      <c r="D14" s="12">
        <f>'[4]Расчёт для ФИН'!Q18</f>
        <v>23350</v>
      </c>
      <c r="E14" s="13">
        <f>'[4]Расчёт для ФИН'!R18</f>
        <v>5935</v>
      </c>
    </row>
    <row r="15" spans="2:5" x14ac:dyDescent="0.25">
      <c r="B15" s="10" t="s">
        <v>17</v>
      </c>
      <c r="C15" s="11">
        <f t="shared" si="0"/>
        <v>32996</v>
      </c>
      <c r="D15" s="12">
        <f>'[4]Расчёт для ФИН'!Q19</f>
        <v>26322</v>
      </c>
      <c r="E15" s="13">
        <f>'[4]Расчёт для ФИН'!R19</f>
        <v>6674</v>
      </c>
    </row>
    <row r="16" spans="2:5" x14ac:dyDescent="0.25">
      <c r="B16" s="10" t="s">
        <v>18</v>
      </c>
      <c r="C16" s="11">
        <f t="shared" si="0"/>
        <v>12046</v>
      </c>
      <c r="D16" s="12">
        <f>'[4]Расчёт для ФИН'!Q20</f>
        <v>9559</v>
      </c>
      <c r="E16" s="13">
        <f>'[4]Расчёт для ФИН'!R20</f>
        <v>2487</v>
      </c>
    </row>
    <row r="17" spans="2:5" x14ac:dyDescent="0.25">
      <c r="B17" s="10" t="s">
        <v>19</v>
      </c>
      <c r="C17" s="11">
        <f t="shared" si="0"/>
        <v>16283</v>
      </c>
      <c r="D17" s="12">
        <f>'[4]Расчёт для ФИН'!Q21</f>
        <v>12930</v>
      </c>
      <c r="E17" s="13">
        <f>'[4]Расчёт для ФИН'!R21</f>
        <v>3353</v>
      </c>
    </row>
    <row r="18" spans="2:5" x14ac:dyDescent="0.25">
      <c r="B18" s="10" t="s">
        <v>20</v>
      </c>
      <c r="C18" s="11">
        <f t="shared" si="0"/>
        <v>15654</v>
      </c>
      <c r="D18" s="12">
        <f>'[4]Расчёт для ФИН'!Q22</f>
        <v>12592</v>
      </c>
      <c r="E18" s="13">
        <f>'[4]Расчёт для ФИН'!R22</f>
        <v>3062</v>
      </c>
    </row>
    <row r="19" spans="2:5" x14ac:dyDescent="0.25">
      <c r="B19" s="10" t="s">
        <v>21</v>
      </c>
      <c r="C19" s="11">
        <f t="shared" si="0"/>
        <v>40543</v>
      </c>
      <c r="D19" s="12">
        <f>'[4]Расчёт для ФИН'!Q23</f>
        <v>31927</v>
      </c>
      <c r="E19" s="13">
        <f>'[4]Расчёт для ФИН'!R23</f>
        <v>8616</v>
      </c>
    </row>
    <row r="20" spans="2:5" x14ac:dyDescent="0.25">
      <c r="B20" s="10" t="s">
        <v>22</v>
      </c>
      <c r="C20" s="11">
        <f t="shared" si="0"/>
        <v>9521</v>
      </c>
      <c r="D20" s="12">
        <f>'[4]Расчёт для ФИН'!Q24</f>
        <v>7593</v>
      </c>
      <c r="E20" s="13">
        <f>'[4]Расчёт для ФИН'!R24</f>
        <v>1928</v>
      </c>
    </row>
    <row r="21" spans="2:5" x14ac:dyDescent="0.25">
      <c r="B21" s="10" t="s">
        <v>23</v>
      </c>
      <c r="C21" s="11">
        <f t="shared" si="0"/>
        <v>11175</v>
      </c>
      <c r="D21" s="12">
        <f>'[4]Расчёт для ФИН'!Q25</f>
        <v>8775</v>
      </c>
      <c r="E21" s="13">
        <f>'[4]Расчёт для ФИН'!R25</f>
        <v>2400</v>
      </c>
    </row>
    <row r="22" spans="2:5" x14ac:dyDescent="0.25">
      <c r="B22" s="10" t="s">
        <v>24</v>
      </c>
      <c r="C22" s="11">
        <f t="shared" si="0"/>
        <v>16280</v>
      </c>
      <c r="D22" s="12">
        <f>'[4]Расчёт для ФИН'!Q26</f>
        <v>13090</v>
      </c>
      <c r="E22" s="13">
        <f>'[4]Расчёт для ФИН'!R26</f>
        <v>3190</v>
      </c>
    </row>
    <row r="23" spans="2:5" x14ac:dyDescent="0.25">
      <c r="B23" s="10" t="s">
        <v>25</v>
      </c>
      <c r="C23" s="11">
        <f t="shared" si="0"/>
        <v>16252</v>
      </c>
      <c r="D23" s="12">
        <f>'[4]Расчёт для ФИН'!Q27</f>
        <v>12855</v>
      </c>
      <c r="E23" s="13">
        <f>'[4]Расчёт для ФИН'!R27</f>
        <v>3397</v>
      </c>
    </row>
    <row r="24" spans="2:5" x14ac:dyDescent="0.25">
      <c r="B24" s="10" t="s">
        <v>30</v>
      </c>
      <c r="C24" s="11">
        <f t="shared" si="0"/>
        <v>12921</v>
      </c>
      <c r="D24" s="12">
        <f>'[4]Расчёт для ФИН'!Q28</f>
        <v>12921</v>
      </c>
      <c r="E24" s="13">
        <f>'[4]Расчёт для ФИН'!R28</f>
        <v>0</v>
      </c>
    </row>
    <row r="25" spans="2:5" x14ac:dyDescent="0.25">
      <c r="B25" s="10" t="s">
        <v>26</v>
      </c>
      <c r="C25" s="11">
        <f t="shared" si="0"/>
        <v>10291</v>
      </c>
      <c r="D25" s="12">
        <f>'[4]Расчёт для ФИН'!Q29</f>
        <v>8213</v>
      </c>
      <c r="E25" s="13">
        <f>'[4]Расчёт для ФИН'!R29</f>
        <v>2078</v>
      </c>
    </row>
    <row r="26" spans="2:5" x14ac:dyDescent="0.25">
      <c r="B26" s="10" t="s">
        <v>27</v>
      </c>
      <c r="C26" s="11">
        <f t="shared" si="0"/>
        <v>6064</v>
      </c>
      <c r="D26" s="12">
        <f>'[4]Расчёт для ФИН'!Q30</f>
        <v>4949</v>
      </c>
      <c r="E26" s="13">
        <f>'[4]Расчёт для ФИН'!R30</f>
        <v>1115</v>
      </c>
    </row>
    <row r="27" spans="2:5" x14ac:dyDescent="0.25">
      <c r="B27" s="10" t="s">
        <v>31</v>
      </c>
      <c r="C27" s="11">
        <f t="shared" si="0"/>
        <v>166126</v>
      </c>
      <c r="D27" s="12">
        <f>'[4]Расчёт для ФИН'!Q31</f>
        <v>166126</v>
      </c>
      <c r="E27" s="13">
        <f>'[4]Расчёт для ФИН'!R31</f>
        <v>0</v>
      </c>
    </row>
    <row r="28" spans="2:5" x14ac:dyDescent="0.25">
      <c r="B28" s="10" t="s">
        <v>28</v>
      </c>
      <c r="C28" s="11">
        <f t="shared" si="0"/>
        <v>97465</v>
      </c>
      <c r="D28" s="12">
        <f>'[4]Расчёт для ФИН'!Q32</f>
        <v>96411</v>
      </c>
      <c r="E28" s="13">
        <f>'[4]Расчёт для ФИН'!R32</f>
        <v>1054</v>
      </c>
    </row>
    <row r="29" spans="2:5" x14ac:dyDescent="0.25">
      <c r="B29" s="10" t="s">
        <v>32</v>
      </c>
      <c r="C29" s="11">
        <f t="shared" si="0"/>
        <v>36633</v>
      </c>
      <c r="D29" s="12">
        <f>'[4]Расчёт для ФИН'!Q33</f>
        <v>29688</v>
      </c>
      <c r="E29" s="13">
        <f>'[4]Расчёт для ФИН'!R33</f>
        <v>6945</v>
      </c>
    </row>
    <row r="30" spans="2:5" x14ac:dyDescent="0.25">
      <c r="B30" s="10" t="s">
        <v>29</v>
      </c>
      <c r="C30" s="11">
        <f t="shared" si="0"/>
        <v>13195</v>
      </c>
      <c r="D30" s="12">
        <f>'[4]Расчёт для ФИН'!Q34</f>
        <v>13195</v>
      </c>
      <c r="E30" s="13">
        <f>'[4]Расчёт для ФИН'!R34</f>
        <v>0</v>
      </c>
    </row>
    <row r="31" spans="2:5" x14ac:dyDescent="0.25">
      <c r="B31" s="10" t="s">
        <v>33</v>
      </c>
      <c r="C31" s="11">
        <f t="shared" si="0"/>
        <v>117812</v>
      </c>
      <c r="D31" s="12">
        <f>'[4]Расчёт для ФИН'!Q35</f>
        <v>0</v>
      </c>
      <c r="E31" s="13">
        <f>'[4]Расчёт для ФИН'!R35</f>
        <v>117812</v>
      </c>
    </row>
    <row r="32" spans="2:5" ht="16.5" thickBot="1" x14ac:dyDescent="0.3">
      <c r="B32" s="14" t="s">
        <v>5</v>
      </c>
      <c r="C32" s="11">
        <f t="shared" si="0"/>
        <v>87</v>
      </c>
      <c r="D32" s="12">
        <f>'[4]Расчёт для ФИН'!Q36</f>
        <v>85</v>
      </c>
      <c r="E32" s="13">
        <f>'[4]Расчёт для ФИН'!R36</f>
        <v>2</v>
      </c>
    </row>
    <row r="33" spans="2:6" ht="16.5" thickBot="1" x14ac:dyDescent="0.3">
      <c r="B33" s="15" t="s">
        <v>3</v>
      </c>
      <c r="C33" s="16">
        <f>SUM(C5:C32)</f>
        <v>1038269</v>
      </c>
      <c r="D33" s="17">
        <f>SUM(D5:D32)</f>
        <v>819318</v>
      </c>
      <c r="E33" s="18">
        <f>SUM(E5:E32)</f>
        <v>218951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36"/>
  <sheetViews>
    <sheetView zoomScale="91" zoomScaleNormal="91" workbookViewId="0">
      <selection activeCell="D19" sqref="D19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"&amp;TEXT([5]Расчёт!C2,"ДД.ММ.ГГГГ")&amp;" "&amp;"года"</f>
        <v>по состоянию на 01.01.2023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76673</v>
      </c>
      <c r="D5" s="12">
        <f>'[6]Расчёт для ФИН'!Q9</f>
        <v>76673</v>
      </c>
      <c r="E5" s="13">
        <f>'[6]Расчёт для ФИН'!R9</f>
        <v>0</v>
      </c>
    </row>
    <row r="6" spans="2:5" x14ac:dyDescent="0.25">
      <c r="B6" s="10" t="s">
        <v>8</v>
      </c>
      <c r="C6" s="11">
        <f t="shared" ref="C6:C32" si="0">D6+E6</f>
        <v>78068</v>
      </c>
      <c r="D6" s="12">
        <f>'[6]Расчёт для ФИН'!Q10</f>
        <v>74304</v>
      </c>
      <c r="E6" s="13">
        <f>'[6]Расчёт для ФИН'!R10</f>
        <v>3764</v>
      </c>
    </row>
    <row r="7" spans="2:5" x14ac:dyDescent="0.25">
      <c r="B7" s="10" t="s">
        <v>9</v>
      </c>
      <c r="C7" s="11">
        <f t="shared" si="0"/>
        <v>12329</v>
      </c>
      <c r="D7" s="12">
        <f>'[6]Расчёт для ФИН'!Q11</f>
        <v>12329</v>
      </c>
      <c r="E7" s="13">
        <f>'[6]Расчёт для ФИН'!R11</f>
        <v>0</v>
      </c>
    </row>
    <row r="8" spans="2:5" x14ac:dyDescent="0.25">
      <c r="B8" s="10" t="s">
        <v>10</v>
      </c>
      <c r="C8" s="11">
        <f t="shared" si="0"/>
        <v>26315</v>
      </c>
      <c r="D8" s="12">
        <f>'[6]Расчёт для ФИН'!Q12</f>
        <v>20689</v>
      </c>
      <c r="E8" s="13">
        <f>'[6]Расчёт для ФИН'!R12</f>
        <v>5626</v>
      </c>
    </row>
    <row r="9" spans="2:5" x14ac:dyDescent="0.25">
      <c r="B9" s="10" t="s">
        <v>11</v>
      </c>
      <c r="C9" s="11">
        <f t="shared" si="0"/>
        <v>27880</v>
      </c>
      <c r="D9" s="12">
        <f>'[6]Расчёт для ФИН'!Q13</f>
        <v>22874</v>
      </c>
      <c r="E9" s="13">
        <f>'[6]Расчёт для ФИН'!R13</f>
        <v>5006</v>
      </c>
    </row>
    <row r="10" spans="2:5" x14ac:dyDescent="0.25">
      <c r="B10" s="10" t="s">
        <v>12</v>
      </c>
      <c r="C10" s="11">
        <f t="shared" si="0"/>
        <v>34292</v>
      </c>
      <c r="D10" s="12">
        <f>'[6]Расчёт для ФИН'!Q14</f>
        <v>27757</v>
      </c>
      <c r="E10" s="13">
        <f>'[6]Расчёт для ФИН'!R14</f>
        <v>6535</v>
      </c>
    </row>
    <row r="11" spans="2:5" x14ac:dyDescent="0.25">
      <c r="B11" s="10" t="s">
        <v>13</v>
      </c>
      <c r="C11" s="11">
        <f t="shared" si="0"/>
        <v>24683</v>
      </c>
      <c r="D11" s="12">
        <f>'[6]Расчёт для ФИН'!Q15</f>
        <v>19702</v>
      </c>
      <c r="E11" s="13">
        <f>'[6]Расчёт для ФИН'!R15</f>
        <v>4981</v>
      </c>
    </row>
    <row r="12" spans="2:5" x14ac:dyDescent="0.25">
      <c r="B12" s="10" t="s">
        <v>14</v>
      </c>
      <c r="C12" s="11">
        <f t="shared" si="0"/>
        <v>25899</v>
      </c>
      <c r="D12" s="12">
        <f>'[6]Расчёт для ФИН'!Q16</f>
        <v>20638</v>
      </c>
      <c r="E12" s="13">
        <f>'[6]Расчёт для ФИН'!R16</f>
        <v>5261</v>
      </c>
    </row>
    <row r="13" spans="2:5" x14ac:dyDescent="0.25">
      <c r="B13" s="10" t="s">
        <v>15</v>
      </c>
      <c r="C13" s="11">
        <f t="shared" si="0"/>
        <v>72465</v>
      </c>
      <c r="D13" s="12">
        <f>'[6]Расчёт для ФИН'!Q17</f>
        <v>54607</v>
      </c>
      <c r="E13" s="13">
        <f>'[6]Расчёт для ФИН'!R17</f>
        <v>17858</v>
      </c>
    </row>
    <row r="14" spans="2:5" x14ac:dyDescent="0.25">
      <c r="B14" s="10" t="s">
        <v>16</v>
      </c>
      <c r="C14" s="11">
        <f t="shared" si="0"/>
        <v>29208</v>
      </c>
      <c r="D14" s="12">
        <f>'[6]Расчёт для ФИН'!Q18</f>
        <v>23308</v>
      </c>
      <c r="E14" s="13">
        <f>'[6]Расчёт для ФИН'!R18</f>
        <v>5900</v>
      </c>
    </row>
    <row r="15" spans="2:5" x14ac:dyDescent="0.25">
      <c r="B15" s="10" t="s">
        <v>17</v>
      </c>
      <c r="C15" s="11">
        <f t="shared" si="0"/>
        <v>33101</v>
      </c>
      <c r="D15" s="12">
        <f>'[6]Расчёт для ФИН'!Q19</f>
        <v>26409</v>
      </c>
      <c r="E15" s="13">
        <f>'[6]Расчёт для ФИН'!R19</f>
        <v>6692</v>
      </c>
    </row>
    <row r="16" spans="2:5" x14ac:dyDescent="0.25">
      <c r="B16" s="10" t="s">
        <v>18</v>
      </c>
      <c r="C16" s="11">
        <f t="shared" si="0"/>
        <v>12035</v>
      </c>
      <c r="D16" s="12">
        <f>'[6]Расчёт для ФИН'!Q20</f>
        <v>9545</v>
      </c>
      <c r="E16" s="13">
        <f>'[6]Расчёт для ФИН'!R20</f>
        <v>2490</v>
      </c>
    </row>
    <row r="17" spans="2:5" x14ac:dyDescent="0.25">
      <c r="B17" s="10" t="s">
        <v>19</v>
      </c>
      <c r="C17" s="11">
        <f t="shared" si="0"/>
        <v>16264</v>
      </c>
      <c r="D17" s="12">
        <f>'[6]Расчёт для ФИН'!Q21</f>
        <v>12910</v>
      </c>
      <c r="E17" s="13">
        <f>'[6]Расчёт для ФИН'!R21</f>
        <v>3354</v>
      </c>
    </row>
    <row r="18" spans="2:5" x14ac:dyDescent="0.25">
      <c r="B18" s="10" t="s">
        <v>20</v>
      </c>
      <c r="C18" s="11">
        <f t="shared" si="0"/>
        <v>15617</v>
      </c>
      <c r="D18" s="12">
        <f>'[6]Расчёт для ФИН'!Q22</f>
        <v>12571</v>
      </c>
      <c r="E18" s="13">
        <f>'[6]Расчёт для ФИН'!R22</f>
        <v>3046</v>
      </c>
    </row>
    <row r="19" spans="2:5" x14ac:dyDescent="0.25">
      <c r="B19" s="10" t="s">
        <v>21</v>
      </c>
      <c r="C19" s="11">
        <f t="shared" si="0"/>
        <v>40459</v>
      </c>
      <c r="D19" s="12">
        <f>'[6]Расчёт для ФИН'!Q23</f>
        <v>31863</v>
      </c>
      <c r="E19" s="13">
        <f>'[6]Расчёт для ФИН'!R23</f>
        <v>8596</v>
      </c>
    </row>
    <row r="20" spans="2:5" x14ac:dyDescent="0.25">
      <c r="B20" s="10" t="s">
        <v>22</v>
      </c>
      <c r="C20" s="11">
        <f t="shared" si="0"/>
        <v>9497</v>
      </c>
      <c r="D20" s="12">
        <f>'[6]Расчёт для ФИН'!Q24</f>
        <v>7585</v>
      </c>
      <c r="E20" s="13">
        <f>'[6]Расчёт для ФИН'!R24</f>
        <v>1912</v>
      </c>
    </row>
    <row r="21" spans="2:5" x14ac:dyDescent="0.25">
      <c r="B21" s="10" t="s">
        <v>23</v>
      </c>
      <c r="C21" s="11">
        <f t="shared" si="0"/>
        <v>11185</v>
      </c>
      <c r="D21" s="12">
        <f>'[6]Расчёт для ФИН'!Q25</f>
        <v>8781</v>
      </c>
      <c r="E21" s="13">
        <f>'[6]Расчёт для ФИН'!R25</f>
        <v>2404</v>
      </c>
    </row>
    <row r="22" spans="2:5" x14ac:dyDescent="0.25">
      <c r="B22" s="10" t="s">
        <v>24</v>
      </c>
      <c r="C22" s="11">
        <f t="shared" si="0"/>
        <v>16269</v>
      </c>
      <c r="D22" s="12">
        <f>'[6]Расчёт для ФИН'!Q26</f>
        <v>13089</v>
      </c>
      <c r="E22" s="13">
        <f>'[6]Расчёт для ФИН'!R26</f>
        <v>3180</v>
      </c>
    </row>
    <row r="23" spans="2:5" x14ac:dyDescent="0.25">
      <c r="B23" s="10" t="s">
        <v>25</v>
      </c>
      <c r="C23" s="11">
        <f t="shared" si="0"/>
        <v>16233</v>
      </c>
      <c r="D23" s="12">
        <f>'[6]Расчёт для ФИН'!Q27</f>
        <v>12856</v>
      </c>
      <c r="E23" s="13">
        <f>'[6]Расчёт для ФИН'!R27</f>
        <v>3377</v>
      </c>
    </row>
    <row r="24" spans="2:5" x14ac:dyDescent="0.25">
      <c r="B24" s="10" t="s">
        <v>30</v>
      </c>
      <c r="C24" s="11">
        <f t="shared" si="0"/>
        <v>13002</v>
      </c>
      <c r="D24" s="12">
        <f>'[6]Расчёт для ФИН'!Q28</f>
        <v>13002</v>
      </c>
      <c r="E24" s="13">
        <f>'[6]Расчёт для ФИН'!R28</f>
        <v>0</v>
      </c>
    </row>
    <row r="25" spans="2:5" x14ac:dyDescent="0.25">
      <c r="B25" s="10" t="s">
        <v>26</v>
      </c>
      <c r="C25" s="11">
        <f t="shared" si="0"/>
        <v>10290</v>
      </c>
      <c r="D25" s="12">
        <f>'[6]Расчёт для ФИН'!Q29</f>
        <v>8217</v>
      </c>
      <c r="E25" s="13">
        <f>'[6]Расчёт для ФИН'!R29</f>
        <v>2073</v>
      </c>
    </row>
    <row r="26" spans="2:5" x14ac:dyDescent="0.25">
      <c r="B26" s="10" t="s">
        <v>27</v>
      </c>
      <c r="C26" s="11">
        <f t="shared" si="0"/>
        <v>6080</v>
      </c>
      <c r="D26" s="12">
        <f>'[6]Расчёт для ФИН'!Q30</f>
        <v>4965</v>
      </c>
      <c r="E26" s="13">
        <f>'[6]Расчёт для ФИН'!R30</f>
        <v>1115</v>
      </c>
    </row>
    <row r="27" spans="2:5" x14ac:dyDescent="0.25">
      <c r="B27" s="10" t="s">
        <v>31</v>
      </c>
      <c r="C27" s="11">
        <f t="shared" si="0"/>
        <v>166520</v>
      </c>
      <c r="D27" s="12">
        <f>'[6]Расчёт для ФИН'!Q31</f>
        <v>166520</v>
      </c>
      <c r="E27" s="13">
        <f>'[6]Расчёт для ФИН'!R31</f>
        <v>0</v>
      </c>
    </row>
    <row r="28" spans="2:5" x14ac:dyDescent="0.25">
      <c r="B28" s="10" t="s">
        <v>28</v>
      </c>
      <c r="C28" s="11">
        <f t="shared" si="0"/>
        <v>97569</v>
      </c>
      <c r="D28" s="12">
        <f>'[6]Расчёт для ФИН'!Q32</f>
        <v>96509</v>
      </c>
      <c r="E28" s="13">
        <f>'[6]Расчёт для ФИН'!R32</f>
        <v>1060</v>
      </c>
    </row>
    <row r="29" spans="2:5" x14ac:dyDescent="0.25">
      <c r="B29" s="10" t="s">
        <v>32</v>
      </c>
      <c r="C29" s="11">
        <f t="shared" si="0"/>
        <v>36746</v>
      </c>
      <c r="D29" s="12">
        <f>'[6]Расчёт для ФИН'!Q33</f>
        <v>29791</v>
      </c>
      <c r="E29" s="13">
        <f>'[6]Расчёт для ФИН'!R33</f>
        <v>6955</v>
      </c>
    </row>
    <row r="30" spans="2:5" x14ac:dyDescent="0.25">
      <c r="B30" s="10" t="s">
        <v>29</v>
      </c>
      <c r="C30" s="11">
        <f t="shared" si="0"/>
        <v>13181</v>
      </c>
      <c r="D30" s="12">
        <f>'[6]Расчёт для ФИН'!Q34</f>
        <v>13181</v>
      </c>
      <c r="E30" s="13">
        <f>'[6]Расчёт для ФИН'!R34</f>
        <v>0</v>
      </c>
    </row>
    <row r="31" spans="2:5" x14ac:dyDescent="0.25">
      <c r="B31" s="10" t="s">
        <v>33</v>
      </c>
      <c r="C31" s="11">
        <f t="shared" si="0"/>
        <v>117901</v>
      </c>
      <c r="D31" s="12">
        <f>'[6]Расчёт для ФИН'!Q35</f>
        <v>11</v>
      </c>
      <c r="E31" s="13">
        <f>'[6]Расчёт для ФИН'!R35</f>
        <v>117890</v>
      </c>
    </row>
    <row r="32" spans="2:5" ht="16.5" thickBot="1" x14ac:dyDescent="0.3">
      <c r="B32" s="14" t="s">
        <v>5</v>
      </c>
      <c r="C32" s="11">
        <f t="shared" si="0"/>
        <v>53</v>
      </c>
      <c r="D32" s="12">
        <f>'[6]Расчёт для ФИН'!Q36</f>
        <v>52</v>
      </c>
      <c r="E32" s="13">
        <f>'[6]Расчёт для ФИН'!R36</f>
        <v>1</v>
      </c>
    </row>
    <row r="33" spans="2:6" ht="16.5" thickBot="1" x14ac:dyDescent="0.3">
      <c r="B33" s="15" t="s">
        <v>3</v>
      </c>
      <c r="C33" s="16">
        <f>SUM(C5:C32)</f>
        <v>1039814</v>
      </c>
      <c r="D33" s="17">
        <f>SUM(D5:D32)</f>
        <v>820738</v>
      </c>
      <c r="E33" s="18">
        <f>SUM(E5:E32)</f>
        <v>219076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36"/>
  <sheetViews>
    <sheetView zoomScale="91" zoomScaleNormal="91" workbookViewId="0">
      <selection activeCell="D16" sqref="D16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"&amp;TEXT([7]Расчёт!C2,"ДД.ММ.ГГГГ")&amp;" "&amp;"года"</f>
        <v>по состоянию на 01.06.2022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76812</v>
      </c>
      <c r="D5" s="12">
        <f>'[7]Расчёт для ФИН'!Q9</f>
        <v>76812</v>
      </c>
      <c r="E5" s="13">
        <f>'[7]Расчёт для ФИН'!R9</f>
        <v>0</v>
      </c>
    </row>
    <row r="6" spans="2:5" x14ac:dyDescent="0.25">
      <c r="B6" s="10" t="s">
        <v>8</v>
      </c>
      <c r="C6" s="11">
        <f t="shared" ref="C6:C32" si="0">D6+E6</f>
        <v>78159</v>
      </c>
      <c r="D6" s="12">
        <f>'[7]Расчёт для ФИН'!Q10</f>
        <v>74399</v>
      </c>
      <c r="E6" s="13">
        <f>'[7]Расчёт для ФИН'!R10</f>
        <v>3760</v>
      </c>
    </row>
    <row r="7" spans="2:5" x14ac:dyDescent="0.25">
      <c r="B7" s="10" t="s">
        <v>9</v>
      </c>
      <c r="C7" s="11">
        <f t="shared" si="0"/>
        <v>12322</v>
      </c>
      <c r="D7" s="12">
        <f>'[7]Расчёт для ФИН'!Q11</f>
        <v>12322</v>
      </c>
      <c r="E7" s="13">
        <f>'[7]Расчёт для ФИН'!R11</f>
        <v>0</v>
      </c>
    </row>
    <row r="8" spans="2:5" x14ac:dyDescent="0.25">
      <c r="B8" s="10" t="s">
        <v>10</v>
      </c>
      <c r="C8" s="11">
        <f t="shared" si="0"/>
        <v>26337</v>
      </c>
      <c r="D8" s="12">
        <f>'[7]Расчёт для ФИН'!Q12</f>
        <v>20699</v>
      </c>
      <c r="E8" s="13">
        <f>'[7]Расчёт для ФИН'!R12</f>
        <v>5638</v>
      </c>
    </row>
    <row r="9" spans="2:5" x14ac:dyDescent="0.25">
      <c r="B9" s="10" t="s">
        <v>11</v>
      </c>
      <c r="C9" s="11">
        <f t="shared" si="0"/>
        <v>27915</v>
      </c>
      <c r="D9" s="12">
        <f>'[7]Расчёт для ФИН'!Q13</f>
        <v>22898</v>
      </c>
      <c r="E9" s="13">
        <f>'[7]Расчёт для ФИН'!R13</f>
        <v>5017</v>
      </c>
    </row>
    <row r="10" spans="2:5" x14ac:dyDescent="0.25">
      <c r="B10" s="10" t="s">
        <v>12</v>
      </c>
      <c r="C10" s="11">
        <f t="shared" si="0"/>
        <v>34287</v>
      </c>
      <c r="D10" s="12">
        <f>'[7]Расчёт для ФИН'!Q14</f>
        <v>27759</v>
      </c>
      <c r="E10" s="13">
        <f>'[7]Расчёт для ФИН'!R14</f>
        <v>6528</v>
      </c>
    </row>
    <row r="11" spans="2:5" x14ac:dyDescent="0.25">
      <c r="B11" s="10" t="s">
        <v>13</v>
      </c>
      <c r="C11" s="11">
        <f t="shared" si="0"/>
        <v>24630</v>
      </c>
      <c r="D11" s="12">
        <f>'[7]Расчёт для ФИН'!Q15</f>
        <v>19675</v>
      </c>
      <c r="E11" s="13">
        <f>'[7]Расчёт для ФИН'!R15</f>
        <v>4955</v>
      </c>
    </row>
    <row r="12" spans="2:5" x14ac:dyDescent="0.25">
      <c r="B12" s="10" t="s">
        <v>14</v>
      </c>
      <c r="C12" s="11">
        <f t="shared" si="0"/>
        <v>25922</v>
      </c>
      <c r="D12" s="12">
        <f>'[7]Расчёт для ФИН'!Q16</f>
        <v>20657</v>
      </c>
      <c r="E12" s="13">
        <f>'[7]Расчёт для ФИН'!R16</f>
        <v>5265</v>
      </c>
    </row>
    <row r="13" spans="2:5" x14ac:dyDescent="0.25">
      <c r="B13" s="10" t="s">
        <v>15</v>
      </c>
      <c r="C13" s="11">
        <f t="shared" si="0"/>
        <v>72626</v>
      </c>
      <c r="D13" s="12">
        <f>'[7]Расчёт для ФИН'!Q17</f>
        <v>54760</v>
      </c>
      <c r="E13" s="13">
        <f>'[7]Расчёт для ФИН'!R17</f>
        <v>17866</v>
      </c>
    </row>
    <row r="14" spans="2:5" x14ac:dyDescent="0.25">
      <c r="B14" s="10" t="s">
        <v>16</v>
      </c>
      <c r="C14" s="11">
        <f t="shared" si="0"/>
        <v>29204</v>
      </c>
      <c r="D14" s="12">
        <f>'[7]Расчёт для ФИН'!Q18</f>
        <v>23321</v>
      </c>
      <c r="E14" s="13">
        <f>'[7]Расчёт для ФИН'!R18</f>
        <v>5883</v>
      </c>
    </row>
    <row r="15" spans="2:5" x14ac:dyDescent="0.25">
      <c r="B15" s="10" t="s">
        <v>17</v>
      </c>
      <c r="C15" s="11">
        <f t="shared" si="0"/>
        <v>33162</v>
      </c>
      <c r="D15" s="12">
        <f>'[7]Расчёт для ФИН'!Q19</f>
        <v>26473</v>
      </c>
      <c r="E15" s="13">
        <f>'[7]Расчёт для ФИН'!R19</f>
        <v>6689</v>
      </c>
    </row>
    <row r="16" spans="2:5" x14ac:dyDescent="0.25">
      <c r="B16" s="10" t="s">
        <v>18</v>
      </c>
      <c r="C16" s="11">
        <f t="shared" si="0"/>
        <v>12008</v>
      </c>
      <c r="D16" s="12">
        <f>'[7]Расчёт для ФИН'!Q20</f>
        <v>9527</v>
      </c>
      <c r="E16" s="13">
        <f>'[7]Расчёт для ФИН'!R20</f>
        <v>2481</v>
      </c>
    </row>
    <row r="17" spans="2:5" x14ac:dyDescent="0.25">
      <c r="B17" s="10" t="s">
        <v>19</v>
      </c>
      <c r="C17" s="11">
        <f t="shared" si="0"/>
        <v>16234</v>
      </c>
      <c r="D17" s="12">
        <f>'[7]Расчёт для ФИН'!Q21</f>
        <v>12880</v>
      </c>
      <c r="E17" s="13">
        <f>'[7]Расчёт для ФИН'!R21</f>
        <v>3354</v>
      </c>
    </row>
    <row r="18" spans="2:5" x14ac:dyDescent="0.25">
      <c r="B18" s="10" t="s">
        <v>20</v>
      </c>
      <c r="C18" s="11">
        <f t="shared" si="0"/>
        <v>15602</v>
      </c>
      <c r="D18" s="12">
        <f>'[7]Расчёт для ФИН'!Q22</f>
        <v>12563</v>
      </c>
      <c r="E18" s="13">
        <f>'[7]Расчёт для ФИН'!R22</f>
        <v>3039</v>
      </c>
    </row>
    <row r="19" spans="2:5" x14ac:dyDescent="0.25">
      <c r="B19" s="10" t="s">
        <v>21</v>
      </c>
      <c r="C19" s="11">
        <f t="shared" si="0"/>
        <v>40345</v>
      </c>
      <c r="D19" s="12">
        <f>'[7]Расчёт для ФИН'!Q23</f>
        <v>31772</v>
      </c>
      <c r="E19" s="13">
        <f>'[7]Расчёт для ФИН'!R23</f>
        <v>8573</v>
      </c>
    </row>
    <row r="20" spans="2:5" x14ac:dyDescent="0.25">
      <c r="B20" s="10" t="s">
        <v>22</v>
      </c>
      <c r="C20" s="11">
        <f t="shared" si="0"/>
        <v>9471</v>
      </c>
      <c r="D20" s="12">
        <f>'[7]Расчёт для ФИН'!Q24</f>
        <v>7578</v>
      </c>
      <c r="E20" s="13">
        <f>'[7]Расчёт для ФИН'!R24</f>
        <v>1893</v>
      </c>
    </row>
    <row r="21" spans="2:5" x14ac:dyDescent="0.25">
      <c r="B21" s="10" t="s">
        <v>23</v>
      </c>
      <c r="C21" s="11">
        <f t="shared" si="0"/>
        <v>11187</v>
      </c>
      <c r="D21" s="12">
        <f>'[7]Расчёт для ФИН'!Q25</f>
        <v>8773</v>
      </c>
      <c r="E21" s="13">
        <f>'[7]Расчёт для ФИН'!R25</f>
        <v>2414</v>
      </c>
    </row>
    <row r="22" spans="2:5" x14ac:dyDescent="0.25">
      <c r="B22" s="10" t="s">
        <v>24</v>
      </c>
      <c r="C22" s="11">
        <f t="shared" si="0"/>
        <v>16254</v>
      </c>
      <c r="D22" s="12">
        <f>'[7]Расчёт для ФИН'!Q26</f>
        <v>13095</v>
      </c>
      <c r="E22" s="13">
        <f>'[7]Расчёт для ФИН'!R26</f>
        <v>3159</v>
      </c>
    </row>
    <row r="23" spans="2:5" x14ac:dyDescent="0.25">
      <c r="B23" s="10" t="s">
        <v>25</v>
      </c>
      <c r="C23" s="11">
        <f t="shared" si="0"/>
        <v>16191</v>
      </c>
      <c r="D23" s="12">
        <f>'[7]Расчёт для ФИН'!Q27</f>
        <v>12829</v>
      </c>
      <c r="E23" s="13">
        <f>'[7]Расчёт для ФИН'!R27</f>
        <v>3362</v>
      </c>
    </row>
    <row r="24" spans="2:5" x14ac:dyDescent="0.25">
      <c r="B24" s="10" t="s">
        <v>30</v>
      </c>
      <c r="C24" s="11">
        <f t="shared" si="0"/>
        <v>13020</v>
      </c>
      <c r="D24" s="12">
        <f>'[7]Расчёт для ФИН'!Q28</f>
        <v>13020</v>
      </c>
      <c r="E24" s="13">
        <f>'[7]Расчёт для ФИН'!R28</f>
        <v>0</v>
      </c>
    </row>
    <row r="25" spans="2:5" x14ac:dyDescent="0.25">
      <c r="B25" s="10" t="s">
        <v>26</v>
      </c>
      <c r="C25" s="11">
        <f t="shared" si="0"/>
        <v>10271</v>
      </c>
      <c r="D25" s="12">
        <f>'[7]Расчёт для ФИН'!Q29</f>
        <v>8214</v>
      </c>
      <c r="E25" s="13">
        <f>'[7]Расчёт для ФИН'!R29</f>
        <v>2057</v>
      </c>
    </row>
    <row r="26" spans="2:5" x14ac:dyDescent="0.25">
      <c r="B26" s="10" t="s">
        <v>27</v>
      </c>
      <c r="C26" s="11">
        <f t="shared" si="0"/>
        <v>6102</v>
      </c>
      <c r="D26" s="12">
        <f>'[7]Расчёт для ФИН'!Q30</f>
        <v>4987</v>
      </c>
      <c r="E26" s="13">
        <f>'[7]Расчёт для ФИН'!R30</f>
        <v>1115</v>
      </c>
    </row>
    <row r="27" spans="2:5" x14ac:dyDescent="0.25">
      <c r="B27" s="10" t="s">
        <v>31</v>
      </c>
      <c r="C27" s="11">
        <f t="shared" si="0"/>
        <v>166784</v>
      </c>
      <c r="D27" s="12">
        <f>'[7]Расчёт для ФИН'!Q31</f>
        <v>166784</v>
      </c>
      <c r="E27" s="13">
        <f>'[7]Расчёт для ФИН'!R31</f>
        <v>0</v>
      </c>
    </row>
    <row r="28" spans="2:5" x14ac:dyDescent="0.25">
      <c r="B28" s="10" t="s">
        <v>28</v>
      </c>
      <c r="C28" s="11">
        <f t="shared" si="0"/>
        <v>97760</v>
      </c>
      <c r="D28" s="12">
        <f>'[7]Расчёт для ФИН'!Q32</f>
        <v>96715</v>
      </c>
      <c r="E28" s="13">
        <f>'[7]Расчёт для ФИН'!R32</f>
        <v>1045</v>
      </c>
    </row>
    <row r="29" spans="2:5" x14ac:dyDescent="0.25">
      <c r="B29" s="10" t="s">
        <v>32</v>
      </c>
      <c r="C29" s="11">
        <f t="shared" si="0"/>
        <v>36823</v>
      </c>
      <c r="D29" s="12">
        <f>'[7]Расчёт для ФИН'!Q33</f>
        <v>29888</v>
      </c>
      <c r="E29" s="13">
        <f>'[7]Расчёт для ФИН'!R33</f>
        <v>6935</v>
      </c>
    </row>
    <row r="30" spans="2:5" x14ac:dyDescent="0.25">
      <c r="B30" s="10" t="s">
        <v>29</v>
      </c>
      <c r="C30" s="11">
        <f t="shared" si="0"/>
        <v>13142</v>
      </c>
      <c r="D30" s="12">
        <f>'[7]Расчёт для ФИН'!Q34</f>
        <v>13142</v>
      </c>
      <c r="E30" s="13">
        <f>'[7]Расчёт для ФИН'!R34</f>
        <v>0</v>
      </c>
    </row>
    <row r="31" spans="2:5" x14ac:dyDescent="0.25">
      <c r="B31" s="10" t="s">
        <v>33</v>
      </c>
      <c r="C31" s="11">
        <f t="shared" si="0"/>
        <v>117871</v>
      </c>
      <c r="D31" s="12">
        <f>'[7]Расчёт для ФИН'!Q35</f>
        <v>0</v>
      </c>
      <c r="E31" s="13">
        <f>'[7]Расчёт для ФИН'!R35</f>
        <v>117871</v>
      </c>
    </row>
    <row r="32" spans="2:5" ht="16.5" thickBot="1" x14ac:dyDescent="0.3">
      <c r="B32" s="14" t="s">
        <v>5</v>
      </c>
      <c r="C32" s="11">
        <f t="shared" si="0"/>
        <v>194</v>
      </c>
      <c r="D32" s="12">
        <f>'[7]Расчёт для ФИН'!Q36</f>
        <v>176</v>
      </c>
      <c r="E32" s="13">
        <f>'[7]Расчёт для ФИН'!R36</f>
        <v>18</v>
      </c>
    </row>
    <row r="33" spans="2:6" ht="16.5" thickBot="1" x14ac:dyDescent="0.3">
      <c r="B33" s="15" t="s">
        <v>3</v>
      </c>
      <c r="C33" s="16">
        <f>SUM(C5:C32)</f>
        <v>1040635</v>
      </c>
      <c r="D33" s="17">
        <f>SUM(D5:D32)</f>
        <v>821718</v>
      </c>
      <c r="E33" s="18">
        <f>SUM(E5:E32)</f>
        <v>218917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36"/>
  <sheetViews>
    <sheetView zoomScale="91" zoomScaleNormal="91" workbookViewId="0">
      <selection activeCell="D16" sqref="D16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32" t="s">
        <v>0</v>
      </c>
      <c r="C2" s="33"/>
      <c r="D2" s="34"/>
      <c r="E2" s="35"/>
    </row>
    <row r="3" spans="2:5" ht="16.5" thickBot="1" x14ac:dyDescent="0.3">
      <c r="B3" s="36" t="str">
        <f>"по состоянию на"&amp;" "&amp;TEXT([8]Расчёт!C2,"ДД.ММ.ГГГГ")&amp;" "&amp;"года"</f>
        <v>по состоянию на 01.07.2022 года</v>
      </c>
      <c r="C3" s="37"/>
      <c r="D3" s="38"/>
      <c r="E3" s="39"/>
    </row>
    <row r="4" spans="2:5" ht="16.5" thickBot="1" x14ac:dyDescent="0.3">
      <c r="B4" s="19" t="s">
        <v>6</v>
      </c>
      <c r="C4" s="20" t="s">
        <v>4</v>
      </c>
      <c r="D4" s="21" t="s">
        <v>1</v>
      </c>
      <c r="E4" s="22" t="s">
        <v>2</v>
      </c>
    </row>
    <row r="5" spans="2:5" x14ac:dyDescent="0.25">
      <c r="B5" s="10" t="s">
        <v>7</v>
      </c>
      <c r="C5" s="11">
        <f>D5+E5</f>
        <v>76959</v>
      </c>
      <c r="D5" s="12">
        <f>'[8]Расчёт для ФИН'!Q9</f>
        <v>76959</v>
      </c>
      <c r="E5" s="13">
        <f>'[8]Расчёт для ФИН'!R9</f>
        <v>0</v>
      </c>
    </row>
    <row r="6" spans="2:5" x14ac:dyDescent="0.25">
      <c r="B6" s="10" t="s">
        <v>8</v>
      </c>
      <c r="C6" s="11">
        <f t="shared" ref="C6:C32" si="0">D6+E6</f>
        <v>78328</v>
      </c>
      <c r="D6" s="12">
        <f>'[8]Расчёт для ФИН'!Q10</f>
        <v>74561</v>
      </c>
      <c r="E6" s="13">
        <f>'[8]Расчёт для ФИН'!R10</f>
        <v>3767</v>
      </c>
    </row>
    <row r="7" spans="2:5" x14ac:dyDescent="0.25">
      <c r="B7" s="10" t="s">
        <v>9</v>
      </c>
      <c r="C7" s="11">
        <f t="shared" si="0"/>
        <v>12331</v>
      </c>
      <c r="D7" s="12">
        <f>'[8]Расчёт для ФИН'!Q11</f>
        <v>12331</v>
      </c>
      <c r="E7" s="13">
        <f>'[8]Расчёт для ФИН'!R11</f>
        <v>0</v>
      </c>
    </row>
    <row r="8" spans="2:5" x14ac:dyDescent="0.25">
      <c r="B8" s="10" t="s">
        <v>10</v>
      </c>
      <c r="C8" s="11">
        <f t="shared" si="0"/>
        <v>26351</v>
      </c>
      <c r="D8" s="12">
        <f>'[8]Расчёт для ФИН'!Q12</f>
        <v>20706</v>
      </c>
      <c r="E8" s="13">
        <f>'[8]Расчёт для ФИН'!R12</f>
        <v>5645</v>
      </c>
    </row>
    <row r="9" spans="2:5" x14ac:dyDescent="0.25">
      <c r="B9" s="10" t="s">
        <v>11</v>
      </c>
      <c r="C9" s="11">
        <f t="shared" si="0"/>
        <v>27918</v>
      </c>
      <c r="D9" s="12">
        <f>'[8]Расчёт для ФИН'!Q13</f>
        <v>22921</v>
      </c>
      <c r="E9" s="13">
        <f>'[8]Расчёт для ФИН'!R13</f>
        <v>4997</v>
      </c>
    </row>
    <row r="10" spans="2:5" x14ac:dyDescent="0.25">
      <c r="B10" s="10" t="s">
        <v>12</v>
      </c>
      <c r="C10" s="11">
        <f t="shared" si="0"/>
        <v>34283</v>
      </c>
      <c r="D10" s="12">
        <f>'[8]Расчёт для ФИН'!Q14</f>
        <v>27776</v>
      </c>
      <c r="E10" s="13">
        <f>'[8]Расчёт для ФИН'!R14</f>
        <v>6507</v>
      </c>
    </row>
    <row r="11" spans="2:5" x14ac:dyDescent="0.25">
      <c r="B11" s="10" t="s">
        <v>13</v>
      </c>
      <c r="C11" s="11">
        <f t="shared" si="0"/>
        <v>24623</v>
      </c>
      <c r="D11" s="12">
        <f>'[8]Расчёт для ФИН'!Q15</f>
        <v>19662</v>
      </c>
      <c r="E11" s="13">
        <f>'[8]Расчёт для ФИН'!R15</f>
        <v>4961</v>
      </c>
    </row>
    <row r="12" spans="2:5" x14ac:dyDescent="0.25">
      <c r="B12" s="10" t="s">
        <v>14</v>
      </c>
      <c r="C12" s="11">
        <f t="shared" si="0"/>
        <v>25918</v>
      </c>
      <c r="D12" s="12">
        <f>'[8]Расчёт для ФИН'!Q16</f>
        <v>20656</v>
      </c>
      <c r="E12" s="13">
        <f>'[8]Расчёт для ФИН'!R16</f>
        <v>5262</v>
      </c>
    </row>
    <row r="13" spans="2:5" x14ac:dyDescent="0.25">
      <c r="B13" s="10" t="s">
        <v>15</v>
      </c>
      <c r="C13" s="11">
        <f t="shared" si="0"/>
        <v>72919</v>
      </c>
      <c r="D13" s="12">
        <f>'[8]Расчёт для ФИН'!Q17</f>
        <v>54987</v>
      </c>
      <c r="E13" s="13">
        <f>'[8]Расчёт для ФИН'!R17</f>
        <v>17932</v>
      </c>
    </row>
    <row r="14" spans="2:5" x14ac:dyDescent="0.25">
      <c r="B14" s="10" t="s">
        <v>16</v>
      </c>
      <c r="C14" s="11">
        <f t="shared" si="0"/>
        <v>29138</v>
      </c>
      <c r="D14" s="12">
        <f>'[8]Расчёт для ФИН'!Q18</f>
        <v>23277</v>
      </c>
      <c r="E14" s="13">
        <f>'[8]Расчёт для ФИН'!R18</f>
        <v>5861</v>
      </c>
    </row>
    <row r="15" spans="2:5" x14ac:dyDescent="0.25">
      <c r="B15" s="10" t="s">
        <v>17</v>
      </c>
      <c r="C15" s="11">
        <f t="shared" si="0"/>
        <v>33268</v>
      </c>
      <c r="D15" s="12">
        <f>'[8]Расчёт для ФИН'!Q19</f>
        <v>26552</v>
      </c>
      <c r="E15" s="13">
        <f>'[8]Расчёт для ФИН'!R19</f>
        <v>6716</v>
      </c>
    </row>
    <row r="16" spans="2:5" x14ac:dyDescent="0.25">
      <c r="B16" s="10" t="s">
        <v>18</v>
      </c>
      <c r="C16" s="11">
        <f t="shared" si="0"/>
        <v>12007</v>
      </c>
      <c r="D16" s="12">
        <f>'[8]Расчёт для ФИН'!Q20</f>
        <v>9528</v>
      </c>
      <c r="E16" s="13">
        <f>'[8]Расчёт для ФИН'!R20</f>
        <v>2479</v>
      </c>
    </row>
    <row r="17" spans="2:5" x14ac:dyDescent="0.25">
      <c r="B17" s="10" t="s">
        <v>19</v>
      </c>
      <c r="C17" s="11">
        <f t="shared" si="0"/>
        <v>16215</v>
      </c>
      <c r="D17" s="12">
        <f>'[8]Расчёт для ФИН'!Q21</f>
        <v>12869</v>
      </c>
      <c r="E17" s="13">
        <f>'[8]Расчёт для ФИН'!R21</f>
        <v>3346</v>
      </c>
    </row>
    <row r="18" spans="2:5" x14ac:dyDescent="0.25">
      <c r="B18" s="10" t="s">
        <v>20</v>
      </c>
      <c r="C18" s="11">
        <f t="shared" si="0"/>
        <v>15580</v>
      </c>
      <c r="D18" s="12">
        <f>'[8]Расчёт для ФИН'!Q22</f>
        <v>12547</v>
      </c>
      <c r="E18" s="13">
        <f>'[8]Расчёт для ФИН'!R22</f>
        <v>3033</v>
      </c>
    </row>
    <row r="19" spans="2:5" x14ac:dyDescent="0.25">
      <c r="B19" s="10" t="s">
        <v>21</v>
      </c>
      <c r="C19" s="11">
        <f t="shared" si="0"/>
        <v>40368</v>
      </c>
      <c r="D19" s="12">
        <f>'[8]Расчёт для ФИН'!Q23</f>
        <v>31805</v>
      </c>
      <c r="E19" s="13">
        <f>'[8]Расчёт для ФИН'!R23</f>
        <v>8563</v>
      </c>
    </row>
    <row r="20" spans="2:5" x14ac:dyDescent="0.25">
      <c r="B20" s="10" t="s">
        <v>22</v>
      </c>
      <c r="C20" s="11">
        <f t="shared" si="0"/>
        <v>9471</v>
      </c>
      <c r="D20" s="12">
        <f>'[8]Расчёт для ФИН'!Q24</f>
        <v>7576</v>
      </c>
      <c r="E20" s="13">
        <f>'[8]Расчёт для ФИН'!R24</f>
        <v>1895</v>
      </c>
    </row>
    <row r="21" spans="2:5" x14ac:dyDescent="0.25">
      <c r="B21" s="10" t="s">
        <v>23</v>
      </c>
      <c r="C21" s="11">
        <f t="shared" si="0"/>
        <v>11200</v>
      </c>
      <c r="D21" s="12">
        <f>'[8]Расчёт для ФИН'!Q25</f>
        <v>8775</v>
      </c>
      <c r="E21" s="13">
        <f>'[8]Расчёт для ФИН'!R25</f>
        <v>2425</v>
      </c>
    </row>
    <row r="22" spans="2:5" x14ac:dyDescent="0.25">
      <c r="B22" s="10" t="s">
        <v>24</v>
      </c>
      <c r="C22" s="11">
        <f t="shared" si="0"/>
        <v>16251</v>
      </c>
      <c r="D22" s="12">
        <f>'[8]Расчёт для ФИН'!Q26</f>
        <v>13107</v>
      </c>
      <c r="E22" s="13">
        <f>'[8]Расчёт для ФИН'!R26</f>
        <v>3144</v>
      </c>
    </row>
    <row r="23" spans="2:5" x14ac:dyDescent="0.25">
      <c r="B23" s="10" t="s">
        <v>25</v>
      </c>
      <c r="C23" s="11">
        <f t="shared" si="0"/>
        <v>16195</v>
      </c>
      <c r="D23" s="12">
        <f>'[8]Расчёт для ФИН'!Q27</f>
        <v>12843</v>
      </c>
      <c r="E23" s="13">
        <f>'[8]Расчёт для ФИН'!R27</f>
        <v>3352</v>
      </c>
    </row>
    <row r="24" spans="2:5" x14ac:dyDescent="0.25">
      <c r="B24" s="10" t="s">
        <v>30</v>
      </c>
      <c r="C24" s="11">
        <f t="shared" si="0"/>
        <v>13080</v>
      </c>
      <c r="D24" s="12">
        <f>'[8]Расчёт для ФИН'!Q28</f>
        <v>13080</v>
      </c>
      <c r="E24" s="13">
        <f>'[8]Расчёт для ФИН'!R28</f>
        <v>0</v>
      </c>
    </row>
    <row r="25" spans="2:5" x14ac:dyDescent="0.25">
      <c r="B25" s="10" t="s">
        <v>26</v>
      </c>
      <c r="C25" s="11">
        <f t="shared" si="0"/>
        <v>10282</v>
      </c>
      <c r="D25" s="12">
        <f>'[8]Расчёт для ФИН'!Q29</f>
        <v>8226</v>
      </c>
      <c r="E25" s="13">
        <f>'[8]Расчёт для ФИН'!R29</f>
        <v>2056</v>
      </c>
    </row>
    <row r="26" spans="2:5" x14ac:dyDescent="0.25">
      <c r="B26" s="10" t="s">
        <v>27</v>
      </c>
      <c r="C26" s="11">
        <f t="shared" si="0"/>
        <v>6122</v>
      </c>
      <c r="D26" s="12">
        <f>'[8]Расчёт для ФИН'!Q30</f>
        <v>5007</v>
      </c>
      <c r="E26" s="13">
        <f>'[8]Расчёт для ФИН'!R30</f>
        <v>1115</v>
      </c>
    </row>
    <row r="27" spans="2:5" x14ac:dyDescent="0.25">
      <c r="B27" s="10" t="s">
        <v>31</v>
      </c>
      <c r="C27" s="11">
        <f t="shared" si="0"/>
        <v>167348</v>
      </c>
      <c r="D27" s="12">
        <f>'[8]Расчёт для ФИН'!Q31</f>
        <v>167348</v>
      </c>
      <c r="E27" s="13">
        <f>'[8]Расчёт для ФИН'!R31</f>
        <v>0</v>
      </c>
    </row>
    <row r="28" spans="2:5" x14ac:dyDescent="0.25">
      <c r="B28" s="10" t="s">
        <v>28</v>
      </c>
      <c r="C28" s="11">
        <f t="shared" si="0"/>
        <v>97877</v>
      </c>
      <c r="D28" s="12">
        <f>'[8]Расчёт для ФИН'!Q32</f>
        <v>96827</v>
      </c>
      <c r="E28" s="13">
        <f>'[8]Расчёт для ФИН'!R32</f>
        <v>1050</v>
      </c>
    </row>
    <row r="29" spans="2:5" x14ac:dyDescent="0.25">
      <c r="B29" s="10" t="s">
        <v>32</v>
      </c>
      <c r="C29" s="11">
        <f t="shared" si="0"/>
        <v>36924</v>
      </c>
      <c r="D29" s="12">
        <f>'[8]Расчёт для ФИН'!Q33</f>
        <v>29967</v>
      </c>
      <c r="E29" s="13">
        <f>'[8]Расчёт для ФИН'!R33</f>
        <v>6957</v>
      </c>
    </row>
    <row r="30" spans="2:5" x14ac:dyDescent="0.25">
      <c r="B30" s="10" t="s">
        <v>29</v>
      </c>
      <c r="C30" s="11">
        <f t="shared" si="0"/>
        <v>13131</v>
      </c>
      <c r="D30" s="12">
        <f>'[8]Расчёт для ФИН'!Q34</f>
        <v>13131</v>
      </c>
      <c r="E30" s="13">
        <f>'[8]Расчёт для ФИН'!R34</f>
        <v>0</v>
      </c>
    </row>
    <row r="31" spans="2:5" x14ac:dyDescent="0.25">
      <c r="B31" s="10" t="s">
        <v>33</v>
      </c>
      <c r="C31" s="11">
        <f t="shared" si="0"/>
        <v>117954</v>
      </c>
      <c r="D31" s="12">
        <f>'[8]Расчёт для ФИН'!Q35</f>
        <v>0</v>
      </c>
      <c r="E31" s="13">
        <f>'[8]Расчёт для ФИН'!R35</f>
        <v>117954</v>
      </c>
    </row>
    <row r="32" spans="2:5" ht="16.5" thickBot="1" x14ac:dyDescent="0.3">
      <c r="B32" s="14" t="s">
        <v>5</v>
      </c>
      <c r="C32" s="11">
        <f t="shared" si="0"/>
        <v>178</v>
      </c>
      <c r="D32" s="12">
        <f>'[8]Расчёт для ФИН'!Q36</f>
        <v>172</v>
      </c>
      <c r="E32" s="13">
        <f>'[8]Расчёт для ФИН'!R36</f>
        <v>6</v>
      </c>
    </row>
    <row r="33" spans="2:6" ht="16.5" thickBot="1" x14ac:dyDescent="0.3">
      <c r="B33" s="15" t="s">
        <v>3</v>
      </c>
      <c r="C33" s="16">
        <f>SUM(C5:C32)</f>
        <v>1042219</v>
      </c>
      <c r="D33" s="17">
        <f>SUM(D5:D32)</f>
        <v>823196</v>
      </c>
      <c r="E33" s="18">
        <f>SUM(E5:E32)</f>
        <v>219023</v>
      </c>
      <c r="F33" s="6"/>
    </row>
    <row r="34" spans="2:6" x14ac:dyDescent="0.25">
      <c r="B34" s="7"/>
      <c r="D34" s="6"/>
      <c r="E34" s="6"/>
      <c r="F34" s="6"/>
    </row>
    <row r="35" spans="2:6" x14ac:dyDescent="0.25">
      <c r="B35" s="7"/>
      <c r="C35" s="8"/>
      <c r="D35" s="8"/>
      <c r="E35" s="8"/>
    </row>
    <row r="36" spans="2:6" x14ac:dyDescent="0.25">
      <c r="B36" s="9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01.01.2022</vt:lpstr>
      <vt:lpstr>Лист1</vt:lpstr>
      <vt:lpstr>Лист2</vt:lpstr>
      <vt:lpstr>01.02.2022</vt:lpstr>
      <vt:lpstr>01.03.2022</vt:lpstr>
      <vt:lpstr>01.04.2022</vt:lpstr>
      <vt:lpstr>01.05.2022</vt:lpstr>
      <vt:lpstr>01.06.2022</vt:lpstr>
      <vt:lpstr>01.07.2022</vt:lpstr>
      <vt:lpstr>01.08.2022</vt:lpstr>
      <vt:lpstr>01.09.2022</vt:lpstr>
      <vt:lpstr>01.10.2022</vt:lpstr>
      <vt:lpstr>01.11.2022</vt:lpstr>
      <vt:lpstr>01.12.2022</vt:lpstr>
      <vt:lpstr>01.01.2023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БАРСУКОВ</dc:creator>
  <cp:lastModifiedBy>Уткин Виктор Валентинович</cp:lastModifiedBy>
  <cp:lastPrinted>2018-05-08T11:42:39Z</cp:lastPrinted>
  <dcterms:created xsi:type="dcterms:W3CDTF">2011-08-12T07:16:14Z</dcterms:created>
  <dcterms:modified xsi:type="dcterms:W3CDTF">2023-01-10T09:26:05Z</dcterms:modified>
</cp:coreProperties>
</file>